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ellers" sheetId="1" state="visible" r:id="rId1"/>
    <sheet xmlns:r="http://schemas.openxmlformats.org/officeDocument/2006/relationships" name="Summary" sheetId="2" state="visible" r:id="rId2"/>
  </sheets>
  <definedNames/>
  <calcPr calcId="124519" fullCalcOnLoad="1"/>
</workbook>
</file>

<file path=xl/styles.xml><?xml version="1.0" encoding="utf-8"?>
<styleSheet xmlns="http://schemas.openxmlformats.org/spreadsheetml/2006/main">
  <numFmts count="1">
    <numFmt numFmtId="164" formatCode="&quot;$&quot;#,##0.00;[Red]-&quot;$&quot;#,##0.00"/>
  </numFmts>
  <fonts count="5">
    <font>
      <name val="Calibri"/>
      <family val="2"/>
      <color theme="1"/>
      <sz val="11"/>
      <scheme val="minor"/>
    </font>
    <font>
      <name val="Calibri"/>
      <b val="1"/>
      <color rgb="001F4D3A"/>
      <sz val="16"/>
    </font>
    <font>
      <name val="Calibri"/>
      <i val="1"/>
      <color rgb="005E5A50"/>
      <sz val="10"/>
    </font>
    <font>
      <name val="Calibri"/>
      <b val="1"/>
      <color rgb="00FFFFFF"/>
      <sz val="11"/>
    </font>
    <font>
      <name val="Calibri"/>
      <b val="1"/>
      <color rgb="002B2B2B"/>
      <sz val="11"/>
    </font>
  </fonts>
  <fills count="5">
    <fill>
      <patternFill/>
    </fill>
    <fill>
      <patternFill patternType="gray125"/>
    </fill>
    <fill>
      <patternFill patternType="solid">
        <fgColor rgb="00FDF3DC"/>
      </patternFill>
    </fill>
    <fill>
      <patternFill patternType="solid">
        <fgColor rgb="001F4D3A"/>
      </patternFill>
    </fill>
    <fill>
      <patternFill patternType="solid">
        <fgColor rgb="00F6F1E6"/>
      </patternFill>
    </fill>
  </fills>
  <borders count="2">
    <border>
      <left/>
      <right/>
      <top/>
      <bottom/>
      <diagonal/>
    </border>
    <border>
      <left style="thin">
        <color rgb="00DDD4C2"/>
      </left>
      <right style="thin">
        <color rgb="00DDD4C2"/>
      </right>
      <top style="thin">
        <color rgb="00DDD4C2"/>
      </top>
      <bottom style="thin">
        <color rgb="00DDD4C2"/>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164" fontId="0" fillId="2" borderId="1" pivotButton="0" quotePrefix="0" xfId="0"/>
    <xf numFmtId="0" fontId="0" fillId="2" borderId="1" pivotButton="0" quotePrefix="0" xfId="0"/>
    <xf numFmtId="0" fontId="3" fillId="3" borderId="1" applyAlignment="1" pivotButton="0" quotePrefix="0" xfId="0">
      <alignment vertical="center" wrapText="1"/>
    </xf>
    <xf numFmtId="1" fontId="0" fillId="4" borderId="1" pivotButton="0" quotePrefix="0" xfId="0"/>
    <xf numFmtId="164" fontId="0" fillId="4" borderId="1" pivotButton="0" quotePrefix="0" xfId="0"/>
    <xf numFmtId="0" fontId="0" fillId="4" borderId="1" pivotButton="0" quotePrefix="0" xfId="0"/>
    <xf numFmtId="1" fontId="4" fillId="4" borderId="1" pivotButton="0" quotePrefix="0" xfId="0"/>
    <xf numFmtId="164" fontId="4"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105"/>
  <sheetViews>
    <sheetView workbookViewId="0">
      <pane ySplit="5" topLeftCell="A6"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1" customWidth="1" min="5" max="5"/>
    <col width="11" customWidth="1" min="6" max="6"/>
    <col width="12" customWidth="1" min="7" max="7"/>
    <col width="12" customWidth="1" min="8" max="8"/>
    <col width="12" customWidth="1" min="9" max="9"/>
    <col width="12" customWidth="1" min="10" max="10"/>
    <col width="15" customWidth="1" min="11" max="11"/>
    <col width="24" customWidth="1" min="12" max="12"/>
  </cols>
  <sheetData>
    <row r="1">
      <c r="A1" s="1" t="inlineStr">
        <is>
          <t>Raffle ticket sales tracker</t>
        </is>
      </c>
    </row>
    <row r="2">
      <c r="A2" s="2" t="inlineStr">
        <is>
          <t>One row per book. Fill the shaded columns; the rest works itself out.</t>
        </is>
      </c>
    </row>
    <row r="3">
      <c r="A3" t="inlineStr">
        <is>
          <t>Ticket price</t>
        </is>
      </c>
      <c r="B3" s="3" t="n">
        <v>5</v>
      </c>
      <c r="C3" t="inlineStr">
        <is>
          <t>Draw date</t>
        </is>
      </c>
      <c r="D3" s="4" t="n"/>
    </row>
    <row r="4">
      <c r="A4" s="2" t="inlineStr">
        <is>
          <t>Privacy: Sellers’ phone numbers are only for organising this raffle, and buyers’ details on ticket butts are only for contacting winners. Keep this file to the organisers and delete the phone numbers once every book is reconciled.</t>
        </is>
      </c>
    </row>
    <row r="5">
      <c r="A5" s="5" t="inlineStr">
        <is>
          <t>Seller</t>
        </is>
      </c>
      <c r="B5" s="5" t="inlineStr">
        <is>
          <t>Phone</t>
        </is>
      </c>
      <c r="C5" s="5" t="inlineStr">
        <is>
          <t>First ticket no.</t>
        </is>
      </c>
      <c r="D5" s="5" t="inlineStr">
        <is>
          <t>Last ticket no.</t>
        </is>
      </c>
      <c r="E5" s="5" t="inlineStr">
        <is>
          <t>Tickets in book</t>
        </is>
      </c>
      <c r="F5" s="5" t="inlineStr">
        <is>
          <t>Tickets sold</t>
        </is>
      </c>
      <c r="G5" s="5" t="inlineStr">
        <is>
          <t>Unsold returned</t>
        </is>
      </c>
      <c r="H5" s="5" t="inlineStr">
        <is>
          <t>Money due</t>
        </is>
      </c>
      <c r="I5" s="5" t="inlineStr">
        <is>
          <t>Money in</t>
        </is>
      </c>
      <c r="J5" s="5" t="inlineStr">
        <is>
          <t>Still owing</t>
        </is>
      </c>
      <c r="K5" s="5" t="inlineStr">
        <is>
          <t>Book balanced?</t>
        </is>
      </c>
      <c r="L5" s="5" t="inlineStr">
        <is>
          <t>Notes</t>
        </is>
      </c>
    </row>
    <row r="6">
      <c r="A6" s="4" t="n"/>
      <c r="B6" s="4" t="n"/>
      <c r="C6" s="4" t="n"/>
      <c r="D6" s="4" t="n"/>
      <c r="E6" s="6">
        <f>IF(OR(C6="",D6=""),"",D6-C6+1)</f>
        <v/>
      </c>
      <c r="F6" s="4" t="n"/>
      <c r="G6" s="4" t="n"/>
      <c r="H6" s="7">
        <f>IF(F6="","",F6*$B$3)</f>
        <v/>
      </c>
      <c r="I6" s="3" t="n"/>
      <c r="J6" s="7">
        <f>IF(H6="","",H6-N(I6))</f>
        <v/>
      </c>
      <c r="K6" s="8">
        <f>IF(E6="","",IF(N(F6)+N(G6)=E6,IF(N(J6)=0,"Balanced","Money owing"),"Tickets missing"))</f>
        <v/>
      </c>
      <c r="L6" s="4" t="n"/>
    </row>
    <row r="7">
      <c r="A7" s="4" t="n"/>
      <c r="B7" s="4" t="n"/>
      <c r="C7" s="4" t="n"/>
      <c r="D7" s="4" t="n"/>
      <c r="E7" s="6">
        <f>IF(OR(C7="",D7=""),"",D7-C7+1)</f>
        <v/>
      </c>
      <c r="F7" s="4" t="n"/>
      <c r="G7" s="4" t="n"/>
      <c r="H7" s="7">
        <f>IF(F7="","",F7*$B$3)</f>
        <v/>
      </c>
      <c r="I7" s="3" t="n"/>
      <c r="J7" s="7">
        <f>IF(H7="","",H7-N(I7))</f>
        <v/>
      </c>
      <c r="K7" s="8">
        <f>IF(E7="","",IF(N(F7)+N(G7)=E7,IF(N(J7)=0,"Balanced","Money owing"),"Tickets missing"))</f>
        <v/>
      </c>
      <c r="L7" s="4" t="n"/>
    </row>
    <row r="8">
      <c r="A8" s="4" t="n"/>
      <c r="B8" s="4" t="n"/>
      <c r="C8" s="4" t="n"/>
      <c r="D8" s="4" t="n"/>
      <c r="E8" s="6">
        <f>IF(OR(C8="",D8=""),"",D8-C8+1)</f>
        <v/>
      </c>
      <c r="F8" s="4" t="n"/>
      <c r="G8" s="4" t="n"/>
      <c r="H8" s="7">
        <f>IF(F8="","",F8*$B$3)</f>
        <v/>
      </c>
      <c r="I8" s="3" t="n"/>
      <c r="J8" s="7">
        <f>IF(H8="","",H8-N(I8))</f>
        <v/>
      </c>
      <c r="K8" s="8">
        <f>IF(E8="","",IF(N(F8)+N(G8)=E8,IF(N(J8)=0,"Balanced","Money owing"),"Tickets missing"))</f>
        <v/>
      </c>
      <c r="L8" s="4" t="n"/>
    </row>
    <row r="9">
      <c r="A9" s="4" t="n"/>
      <c r="B9" s="4" t="n"/>
      <c r="C9" s="4" t="n"/>
      <c r="D9" s="4" t="n"/>
      <c r="E9" s="6">
        <f>IF(OR(C9="",D9=""),"",D9-C9+1)</f>
        <v/>
      </c>
      <c r="F9" s="4" t="n"/>
      <c r="G9" s="4" t="n"/>
      <c r="H9" s="7">
        <f>IF(F9="","",F9*$B$3)</f>
        <v/>
      </c>
      <c r="I9" s="3" t="n"/>
      <c r="J9" s="7">
        <f>IF(H9="","",H9-N(I9))</f>
        <v/>
      </c>
      <c r="K9" s="8">
        <f>IF(E9="","",IF(N(F9)+N(G9)=E9,IF(N(J9)=0,"Balanced","Money owing"),"Tickets missing"))</f>
        <v/>
      </c>
      <c r="L9" s="4" t="n"/>
    </row>
    <row r="10">
      <c r="A10" s="4" t="n"/>
      <c r="B10" s="4" t="n"/>
      <c r="C10" s="4" t="n"/>
      <c r="D10" s="4" t="n"/>
      <c r="E10" s="6">
        <f>IF(OR(C10="",D10=""),"",D10-C10+1)</f>
        <v/>
      </c>
      <c r="F10" s="4" t="n"/>
      <c r="G10" s="4" t="n"/>
      <c r="H10" s="7">
        <f>IF(F10="","",F10*$B$3)</f>
        <v/>
      </c>
      <c r="I10" s="3" t="n"/>
      <c r="J10" s="7">
        <f>IF(H10="","",H10-N(I10))</f>
        <v/>
      </c>
      <c r="K10" s="8">
        <f>IF(E10="","",IF(N(F10)+N(G10)=E10,IF(N(J10)=0,"Balanced","Money owing"),"Tickets missing"))</f>
        <v/>
      </c>
      <c r="L10" s="4" t="n"/>
    </row>
    <row r="11">
      <c r="A11" s="4" t="n"/>
      <c r="B11" s="4" t="n"/>
      <c r="C11" s="4" t="n"/>
      <c r="D11" s="4" t="n"/>
      <c r="E11" s="6">
        <f>IF(OR(C11="",D11=""),"",D11-C11+1)</f>
        <v/>
      </c>
      <c r="F11" s="4" t="n"/>
      <c r="G11" s="4" t="n"/>
      <c r="H11" s="7">
        <f>IF(F11="","",F11*$B$3)</f>
        <v/>
      </c>
      <c r="I11" s="3" t="n"/>
      <c r="J11" s="7">
        <f>IF(H11="","",H11-N(I11))</f>
        <v/>
      </c>
      <c r="K11" s="8">
        <f>IF(E11="","",IF(N(F11)+N(G11)=E11,IF(N(J11)=0,"Balanced","Money owing"),"Tickets missing"))</f>
        <v/>
      </c>
      <c r="L11" s="4" t="n"/>
    </row>
    <row r="12">
      <c r="A12" s="4" t="n"/>
      <c r="B12" s="4" t="n"/>
      <c r="C12" s="4" t="n"/>
      <c r="D12" s="4" t="n"/>
      <c r="E12" s="6">
        <f>IF(OR(C12="",D12=""),"",D12-C12+1)</f>
        <v/>
      </c>
      <c r="F12" s="4" t="n"/>
      <c r="G12" s="4" t="n"/>
      <c r="H12" s="7">
        <f>IF(F12="","",F12*$B$3)</f>
        <v/>
      </c>
      <c r="I12" s="3" t="n"/>
      <c r="J12" s="7">
        <f>IF(H12="","",H12-N(I12))</f>
        <v/>
      </c>
      <c r="K12" s="8">
        <f>IF(E12="","",IF(N(F12)+N(G12)=E12,IF(N(J12)=0,"Balanced","Money owing"),"Tickets missing"))</f>
        <v/>
      </c>
      <c r="L12" s="4" t="n"/>
    </row>
    <row r="13">
      <c r="A13" s="4" t="n"/>
      <c r="B13" s="4" t="n"/>
      <c r="C13" s="4" t="n"/>
      <c r="D13" s="4" t="n"/>
      <c r="E13" s="6">
        <f>IF(OR(C13="",D13=""),"",D13-C13+1)</f>
        <v/>
      </c>
      <c r="F13" s="4" t="n"/>
      <c r="G13" s="4" t="n"/>
      <c r="H13" s="7">
        <f>IF(F13="","",F13*$B$3)</f>
        <v/>
      </c>
      <c r="I13" s="3" t="n"/>
      <c r="J13" s="7">
        <f>IF(H13="","",H13-N(I13))</f>
        <v/>
      </c>
      <c r="K13" s="8">
        <f>IF(E13="","",IF(N(F13)+N(G13)=E13,IF(N(J13)=0,"Balanced","Money owing"),"Tickets missing"))</f>
        <v/>
      </c>
      <c r="L13" s="4" t="n"/>
    </row>
    <row r="14">
      <c r="A14" s="4" t="n"/>
      <c r="B14" s="4" t="n"/>
      <c r="C14" s="4" t="n"/>
      <c r="D14" s="4" t="n"/>
      <c r="E14" s="6">
        <f>IF(OR(C14="",D14=""),"",D14-C14+1)</f>
        <v/>
      </c>
      <c r="F14" s="4" t="n"/>
      <c r="G14" s="4" t="n"/>
      <c r="H14" s="7">
        <f>IF(F14="","",F14*$B$3)</f>
        <v/>
      </c>
      <c r="I14" s="3" t="n"/>
      <c r="J14" s="7">
        <f>IF(H14="","",H14-N(I14))</f>
        <v/>
      </c>
      <c r="K14" s="8">
        <f>IF(E14="","",IF(N(F14)+N(G14)=E14,IF(N(J14)=0,"Balanced","Money owing"),"Tickets missing"))</f>
        <v/>
      </c>
      <c r="L14" s="4" t="n"/>
    </row>
    <row r="15">
      <c r="A15" s="4" t="n"/>
      <c r="B15" s="4" t="n"/>
      <c r="C15" s="4" t="n"/>
      <c r="D15" s="4" t="n"/>
      <c r="E15" s="6">
        <f>IF(OR(C15="",D15=""),"",D15-C15+1)</f>
        <v/>
      </c>
      <c r="F15" s="4" t="n"/>
      <c r="G15" s="4" t="n"/>
      <c r="H15" s="7">
        <f>IF(F15="","",F15*$B$3)</f>
        <v/>
      </c>
      <c r="I15" s="3" t="n"/>
      <c r="J15" s="7">
        <f>IF(H15="","",H15-N(I15))</f>
        <v/>
      </c>
      <c r="K15" s="8">
        <f>IF(E15="","",IF(N(F15)+N(G15)=E15,IF(N(J15)=0,"Balanced","Money owing"),"Tickets missing"))</f>
        <v/>
      </c>
      <c r="L15" s="4" t="n"/>
    </row>
    <row r="16">
      <c r="A16" s="4" t="n"/>
      <c r="B16" s="4" t="n"/>
      <c r="C16" s="4" t="n"/>
      <c r="D16" s="4" t="n"/>
      <c r="E16" s="6">
        <f>IF(OR(C16="",D16=""),"",D16-C16+1)</f>
        <v/>
      </c>
      <c r="F16" s="4" t="n"/>
      <c r="G16" s="4" t="n"/>
      <c r="H16" s="7">
        <f>IF(F16="","",F16*$B$3)</f>
        <v/>
      </c>
      <c r="I16" s="3" t="n"/>
      <c r="J16" s="7">
        <f>IF(H16="","",H16-N(I16))</f>
        <v/>
      </c>
      <c r="K16" s="8">
        <f>IF(E16="","",IF(N(F16)+N(G16)=E16,IF(N(J16)=0,"Balanced","Money owing"),"Tickets missing"))</f>
        <v/>
      </c>
      <c r="L16" s="4" t="n"/>
    </row>
    <row r="17">
      <c r="A17" s="4" t="n"/>
      <c r="B17" s="4" t="n"/>
      <c r="C17" s="4" t="n"/>
      <c r="D17" s="4" t="n"/>
      <c r="E17" s="6">
        <f>IF(OR(C17="",D17=""),"",D17-C17+1)</f>
        <v/>
      </c>
      <c r="F17" s="4" t="n"/>
      <c r="G17" s="4" t="n"/>
      <c r="H17" s="7">
        <f>IF(F17="","",F17*$B$3)</f>
        <v/>
      </c>
      <c r="I17" s="3" t="n"/>
      <c r="J17" s="7">
        <f>IF(H17="","",H17-N(I17))</f>
        <v/>
      </c>
      <c r="K17" s="8">
        <f>IF(E17="","",IF(N(F17)+N(G17)=E17,IF(N(J17)=0,"Balanced","Money owing"),"Tickets missing"))</f>
        <v/>
      </c>
      <c r="L17" s="4" t="n"/>
    </row>
    <row r="18">
      <c r="A18" s="4" t="n"/>
      <c r="B18" s="4" t="n"/>
      <c r="C18" s="4" t="n"/>
      <c r="D18" s="4" t="n"/>
      <c r="E18" s="6">
        <f>IF(OR(C18="",D18=""),"",D18-C18+1)</f>
        <v/>
      </c>
      <c r="F18" s="4" t="n"/>
      <c r="G18" s="4" t="n"/>
      <c r="H18" s="7">
        <f>IF(F18="","",F18*$B$3)</f>
        <v/>
      </c>
      <c r="I18" s="3" t="n"/>
      <c r="J18" s="7">
        <f>IF(H18="","",H18-N(I18))</f>
        <v/>
      </c>
      <c r="K18" s="8">
        <f>IF(E18="","",IF(N(F18)+N(G18)=E18,IF(N(J18)=0,"Balanced","Money owing"),"Tickets missing"))</f>
        <v/>
      </c>
      <c r="L18" s="4" t="n"/>
    </row>
    <row r="19">
      <c r="A19" s="4" t="n"/>
      <c r="B19" s="4" t="n"/>
      <c r="C19" s="4" t="n"/>
      <c r="D19" s="4" t="n"/>
      <c r="E19" s="6">
        <f>IF(OR(C19="",D19=""),"",D19-C19+1)</f>
        <v/>
      </c>
      <c r="F19" s="4" t="n"/>
      <c r="G19" s="4" t="n"/>
      <c r="H19" s="7">
        <f>IF(F19="","",F19*$B$3)</f>
        <v/>
      </c>
      <c r="I19" s="3" t="n"/>
      <c r="J19" s="7">
        <f>IF(H19="","",H19-N(I19))</f>
        <v/>
      </c>
      <c r="K19" s="8">
        <f>IF(E19="","",IF(N(F19)+N(G19)=E19,IF(N(J19)=0,"Balanced","Money owing"),"Tickets missing"))</f>
        <v/>
      </c>
      <c r="L19" s="4" t="n"/>
    </row>
    <row r="20">
      <c r="A20" s="4" t="n"/>
      <c r="B20" s="4" t="n"/>
      <c r="C20" s="4" t="n"/>
      <c r="D20" s="4" t="n"/>
      <c r="E20" s="6">
        <f>IF(OR(C20="",D20=""),"",D20-C20+1)</f>
        <v/>
      </c>
      <c r="F20" s="4" t="n"/>
      <c r="G20" s="4" t="n"/>
      <c r="H20" s="7">
        <f>IF(F20="","",F20*$B$3)</f>
        <v/>
      </c>
      <c r="I20" s="3" t="n"/>
      <c r="J20" s="7">
        <f>IF(H20="","",H20-N(I20))</f>
        <v/>
      </c>
      <c r="K20" s="8">
        <f>IF(E20="","",IF(N(F20)+N(G20)=E20,IF(N(J20)=0,"Balanced","Money owing"),"Tickets missing"))</f>
        <v/>
      </c>
      <c r="L20" s="4" t="n"/>
    </row>
    <row r="21">
      <c r="A21" s="4" t="n"/>
      <c r="B21" s="4" t="n"/>
      <c r="C21" s="4" t="n"/>
      <c r="D21" s="4" t="n"/>
      <c r="E21" s="6">
        <f>IF(OR(C21="",D21=""),"",D21-C21+1)</f>
        <v/>
      </c>
      <c r="F21" s="4" t="n"/>
      <c r="G21" s="4" t="n"/>
      <c r="H21" s="7">
        <f>IF(F21="","",F21*$B$3)</f>
        <v/>
      </c>
      <c r="I21" s="3" t="n"/>
      <c r="J21" s="7">
        <f>IF(H21="","",H21-N(I21))</f>
        <v/>
      </c>
      <c r="K21" s="8">
        <f>IF(E21="","",IF(N(F21)+N(G21)=E21,IF(N(J21)=0,"Balanced","Money owing"),"Tickets missing"))</f>
        <v/>
      </c>
      <c r="L21" s="4" t="n"/>
    </row>
    <row r="22">
      <c r="A22" s="4" t="n"/>
      <c r="B22" s="4" t="n"/>
      <c r="C22" s="4" t="n"/>
      <c r="D22" s="4" t="n"/>
      <c r="E22" s="6">
        <f>IF(OR(C22="",D22=""),"",D22-C22+1)</f>
        <v/>
      </c>
      <c r="F22" s="4" t="n"/>
      <c r="G22" s="4" t="n"/>
      <c r="H22" s="7">
        <f>IF(F22="","",F22*$B$3)</f>
        <v/>
      </c>
      <c r="I22" s="3" t="n"/>
      <c r="J22" s="7">
        <f>IF(H22="","",H22-N(I22))</f>
        <v/>
      </c>
      <c r="K22" s="8">
        <f>IF(E22="","",IF(N(F22)+N(G22)=E22,IF(N(J22)=0,"Balanced","Money owing"),"Tickets missing"))</f>
        <v/>
      </c>
      <c r="L22" s="4" t="n"/>
    </row>
    <row r="23">
      <c r="A23" s="4" t="n"/>
      <c r="B23" s="4" t="n"/>
      <c r="C23" s="4" t="n"/>
      <c r="D23" s="4" t="n"/>
      <c r="E23" s="6">
        <f>IF(OR(C23="",D23=""),"",D23-C23+1)</f>
        <v/>
      </c>
      <c r="F23" s="4" t="n"/>
      <c r="G23" s="4" t="n"/>
      <c r="H23" s="7">
        <f>IF(F23="","",F23*$B$3)</f>
        <v/>
      </c>
      <c r="I23" s="3" t="n"/>
      <c r="J23" s="7">
        <f>IF(H23="","",H23-N(I23))</f>
        <v/>
      </c>
      <c r="K23" s="8">
        <f>IF(E23="","",IF(N(F23)+N(G23)=E23,IF(N(J23)=0,"Balanced","Money owing"),"Tickets missing"))</f>
        <v/>
      </c>
      <c r="L23" s="4" t="n"/>
    </row>
    <row r="24">
      <c r="A24" s="4" t="n"/>
      <c r="B24" s="4" t="n"/>
      <c r="C24" s="4" t="n"/>
      <c r="D24" s="4" t="n"/>
      <c r="E24" s="6">
        <f>IF(OR(C24="",D24=""),"",D24-C24+1)</f>
        <v/>
      </c>
      <c r="F24" s="4" t="n"/>
      <c r="G24" s="4" t="n"/>
      <c r="H24" s="7">
        <f>IF(F24="","",F24*$B$3)</f>
        <v/>
      </c>
      <c r="I24" s="3" t="n"/>
      <c r="J24" s="7">
        <f>IF(H24="","",H24-N(I24))</f>
        <v/>
      </c>
      <c r="K24" s="8">
        <f>IF(E24="","",IF(N(F24)+N(G24)=E24,IF(N(J24)=0,"Balanced","Money owing"),"Tickets missing"))</f>
        <v/>
      </c>
      <c r="L24" s="4" t="n"/>
    </row>
    <row r="25">
      <c r="A25" s="4" t="n"/>
      <c r="B25" s="4" t="n"/>
      <c r="C25" s="4" t="n"/>
      <c r="D25" s="4" t="n"/>
      <c r="E25" s="6">
        <f>IF(OR(C25="",D25=""),"",D25-C25+1)</f>
        <v/>
      </c>
      <c r="F25" s="4" t="n"/>
      <c r="G25" s="4" t="n"/>
      <c r="H25" s="7">
        <f>IF(F25="","",F25*$B$3)</f>
        <v/>
      </c>
      <c r="I25" s="3" t="n"/>
      <c r="J25" s="7">
        <f>IF(H25="","",H25-N(I25))</f>
        <v/>
      </c>
      <c r="K25" s="8">
        <f>IF(E25="","",IF(N(F25)+N(G25)=E25,IF(N(J25)=0,"Balanced","Money owing"),"Tickets missing"))</f>
        <v/>
      </c>
      <c r="L25" s="4" t="n"/>
    </row>
    <row r="26">
      <c r="A26" s="4" t="n"/>
      <c r="B26" s="4" t="n"/>
      <c r="C26" s="4" t="n"/>
      <c r="D26" s="4" t="n"/>
      <c r="E26" s="6">
        <f>IF(OR(C26="",D26=""),"",D26-C26+1)</f>
        <v/>
      </c>
      <c r="F26" s="4" t="n"/>
      <c r="G26" s="4" t="n"/>
      <c r="H26" s="7">
        <f>IF(F26="","",F26*$B$3)</f>
        <v/>
      </c>
      <c r="I26" s="3" t="n"/>
      <c r="J26" s="7">
        <f>IF(H26="","",H26-N(I26))</f>
        <v/>
      </c>
      <c r="K26" s="8">
        <f>IF(E26="","",IF(N(F26)+N(G26)=E26,IF(N(J26)=0,"Balanced","Money owing"),"Tickets missing"))</f>
        <v/>
      </c>
      <c r="L26" s="4" t="n"/>
    </row>
    <row r="27">
      <c r="A27" s="4" t="n"/>
      <c r="B27" s="4" t="n"/>
      <c r="C27" s="4" t="n"/>
      <c r="D27" s="4" t="n"/>
      <c r="E27" s="6">
        <f>IF(OR(C27="",D27=""),"",D27-C27+1)</f>
        <v/>
      </c>
      <c r="F27" s="4" t="n"/>
      <c r="G27" s="4" t="n"/>
      <c r="H27" s="7">
        <f>IF(F27="","",F27*$B$3)</f>
        <v/>
      </c>
      <c r="I27" s="3" t="n"/>
      <c r="J27" s="7">
        <f>IF(H27="","",H27-N(I27))</f>
        <v/>
      </c>
      <c r="K27" s="8">
        <f>IF(E27="","",IF(N(F27)+N(G27)=E27,IF(N(J27)=0,"Balanced","Money owing"),"Tickets missing"))</f>
        <v/>
      </c>
      <c r="L27" s="4" t="n"/>
    </row>
    <row r="28">
      <c r="A28" s="4" t="n"/>
      <c r="B28" s="4" t="n"/>
      <c r="C28" s="4" t="n"/>
      <c r="D28" s="4" t="n"/>
      <c r="E28" s="6">
        <f>IF(OR(C28="",D28=""),"",D28-C28+1)</f>
        <v/>
      </c>
      <c r="F28" s="4" t="n"/>
      <c r="G28" s="4" t="n"/>
      <c r="H28" s="7">
        <f>IF(F28="","",F28*$B$3)</f>
        <v/>
      </c>
      <c r="I28" s="3" t="n"/>
      <c r="J28" s="7">
        <f>IF(H28="","",H28-N(I28))</f>
        <v/>
      </c>
      <c r="K28" s="8">
        <f>IF(E28="","",IF(N(F28)+N(G28)=E28,IF(N(J28)=0,"Balanced","Money owing"),"Tickets missing"))</f>
        <v/>
      </c>
      <c r="L28" s="4" t="n"/>
    </row>
    <row r="29">
      <c r="A29" s="4" t="n"/>
      <c r="B29" s="4" t="n"/>
      <c r="C29" s="4" t="n"/>
      <c r="D29" s="4" t="n"/>
      <c r="E29" s="6">
        <f>IF(OR(C29="",D29=""),"",D29-C29+1)</f>
        <v/>
      </c>
      <c r="F29" s="4" t="n"/>
      <c r="G29" s="4" t="n"/>
      <c r="H29" s="7">
        <f>IF(F29="","",F29*$B$3)</f>
        <v/>
      </c>
      <c r="I29" s="3" t="n"/>
      <c r="J29" s="7">
        <f>IF(H29="","",H29-N(I29))</f>
        <v/>
      </c>
      <c r="K29" s="8">
        <f>IF(E29="","",IF(N(F29)+N(G29)=E29,IF(N(J29)=0,"Balanced","Money owing"),"Tickets missing"))</f>
        <v/>
      </c>
      <c r="L29" s="4" t="n"/>
    </row>
    <row r="30">
      <c r="A30" s="4" t="n"/>
      <c r="B30" s="4" t="n"/>
      <c r="C30" s="4" t="n"/>
      <c r="D30" s="4" t="n"/>
      <c r="E30" s="6">
        <f>IF(OR(C30="",D30=""),"",D30-C30+1)</f>
        <v/>
      </c>
      <c r="F30" s="4" t="n"/>
      <c r="G30" s="4" t="n"/>
      <c r="H30" s="7">
        <f>IF(F30="","",F30*$B$3)</f>
        <v/>
      </c>
      <c r="I30" s="3" t="n"/>
      <c r="J30" s="7">
        <f>IF(H30="","",H30-N(I30))</f>
        <v/>
      </c>
      <c r="K30" s="8">
        <f>IF(E30="","",IF(N(F30)+N(G30)=E30,IF(N(J30)=0,"Balanced","Money owing"),"Tickets missing"))</f>
        <v/>
      </c>
      <c r="L30" s="4" t="n"/>
    </row>
    <row r="31">
      <c r="A31" s="4" t="n"/>
      <c r="B31" s="4" t="n"/>
      <c r="C31" s="4" t="n"/>
      <c r="D31" s="4" t="n"/>
      <c r="E31" s="6">
        <f>IF(OR(C31="",D31=""),"",D31-C31+1)</f>
        <v/>
      </c>
      <c r="F31" s="4" t="n"/>
      <c r="G31" s="4" t="n"/>
      <c r="H31" s="7">
        <f>IF(F31="","",F31*$B$3)</f>
        <v/>
      </c>
      <c r="I31" s="3" t="n"/>
      <c r="J31" s="7">
        <f>IF(H31="","",H31-N(I31))</f>
        <v/>
      </c>
      <c r="K31" s="8">
        <f>IF(E31="","",IF(N(F31)+N(G31)=E31,IF(N(J31)=0,"Balanced","Money owing"),"Tickets missing"))</f>
        <v/>
      </c>
      <c r="L31" s="4" t="n"/>
    </row>
    <row r="32">
      <c r="A32" s="4" t="n"/>
      <c r="B32" s="4" t="n"/>
      <c r="C32" s="4" t="n"/>
      <c r="D32" s="4" t="n"/>
      <c r="E32" s="6">
        <f>IF(OR(C32="",D32=""),"",D32-C32+1)</f>
        <v/>
      </c>
      <c r="F32" s="4" t="n"/>
      <c r="G32" s="4" t="n"/>
      <c r="H32" s="7">
        <f>IF(F32="","",F32*$B$3)</f>
        <v/>
      </c>
      <c r="I32" s="3" t="n"/>
      <c r="J32" s="7">
        <f>IF(H32="","",H32-N(I32))</f>
        <v/>
      </c>
      <c r="K32" s="8">
        <f>IF(E32="","",IF(N(F32)+N(G32)=E32,IF(N(J32)=0,"Balanced","Money owing"),"Tickets missing"))</f>
        <v/>
      </c>
      <c r="L32" s="4" t="n"/>
    </row>
    <row r="33">
      <c r="A33" s="4" t="n"/>
      <c r="B33" s="4" t="n"/>
      <c r="C33" s="4" t="n"/>
      <c r="D33" s="4" t="n"/>
      <c r="E33" s="6">
        <f>IF(OR(C33="",D33=""),"",D33-C33+1)</f>
        <v/>
      </c>
      <c r="F33" s="4" t="n"/>
      <c r="G33" s="4" t="n"/>
      <c r="H33" s="7">
        <f>IF(F33="","",F33*$B$3)</f>
        <v/>
      </c>
      <c r="I33" s="3" t="n"/>
      <c r="J33" s="7">
        <f>IF(H33="","",H33-N(I33))</f>
        <v/>
      </c>
      <c r="K33" s="8">
        <f>IF(E33="","",IF(N(F33)+N(G33)=E33,IF(N(J33)=0,"Balanced","Money owing"),"Tickets missing"))</f>
        <v/>
      </c>
      <c r="L33" s="4" t="n"/>
    </row>
    <row r="34">
      <c r="A34" s="4" t="n"/>
      <c r="B34" s="4" t="n"/>
      <c r="C34" s="4" t="n"/>
      <c r="D34" s="4" t="n"/>
      <c r="E34" s="6">
        <f>IF(OR(C34="",D34=""),"",D34-C34+1)</f>
        <v/>
      </c>
      <c r="F34" s="4" t="n"/>
      <c r="G34" s="4" t="n"/>
      <c r="H34" s="7">
        <f>IF(F34="","",F34*$B$3)</f>
        <v/>
      </c>
      <c r="I34" s="3" t="n"/>
      <c r="J34" s="7">
        <f>IF(H34="","",H34-N(I34))</f>
        <v/>
      </c>
      <c r="K34" s="8">
        <f>IF(E34="","",IF(N(F34)+N(G34)=E34,IF(N(J34)=0,"Balanced","Money owing"),"Tickets missing"))</f>
        <v/>
      </c>
      <c r="L34" s="4" t="n"/>
    </row>
    <row r="35">
      <c r="A35" s="4" t="n"/>
      <c r="B35" s="4" t="n"/>
      <c r="C35" s="4" t="n"/>
      <c r="D35" s="4" t="n"/>
      <c r="E35" s="6">
        <f>IF(OR(C35="",D35=""),"",D35-C35+1)</f>
        <v/>
      </c>
      <c r="F35" s="4" t="n"/>
      <c r="G35" s="4" t="n"/>
      <c r="H35" s="7">
        <f>IF(F35="","",F35*$B$3)</f>
        <v/>
      </c>
      <c r="I35" s="3" t="n"/>
      <c r="J35" s="7">
        <f>IF(H35="","",H35-N(I35))</f>
        <v/>
      </c>
      <c r="K35" s="8">
        <f>IF(E35="","",IF(N(F35)+N(G35)=E35,IF(N(J35)=0,"Balanced","Money owing"),"Tickets missing"))</f>
        <v/>
      </c>
      <c r="L35" s="4" t="n"/>
    </row>
    <row r="36">
      <c r="A36" s="4" t="n"/>
      <c r="B36" s="4" t="n"/>
      <c r="C36" s="4" t="n"/>
      <c r="D36" s="4" t="n"/>
      <c r="E36" s="6">
        <f>IF(OR(C36="",D36=""),"",D36-C36+1)</f>
        <v/>
      </c>
      <c r="F36" s="4" t="n"/>
      <c r="G36" s="4" t="n"/>
      <c r="H36" s="7">
        <f>IF(F36="","",F36*$B$3)</f>
        <v/>
      </c>
      <c r="I36" s="3" t="n"/>
      <c r="J36" s="7">
        <f>IF(H36="","",H36-N(I36))</f>
        <v/>
      </c>
      <c r="K36" s="8">
        <f>IF(E36="","",IF(N(F36)+N(G36)=E36,IF(N(J36)=0,"Balanced","Money owing"),"Tickets missing"))</f>
        <v/>
      </c>
      <c r="L36" s="4" t="n"/>
    </row>
    <row r="37">
      <c r="A37" s="4" t="n"/>
      <c r="B37" s="4" t="n"/>
      <c r="C37" s="4" t="n"/>
      <c r="D37" s="4" t="n"/>
      <c r="E37" s="6">
        <f>IF(OR(C37="",D37=""),"",D37-C37+1)</f>
        <v/>
      </c>
      <c r="F37" s="4" t="n"/>
      <c r="G37" s="4" t="n"/>
      <c r="H37" s="7">
        <f>IF(F37="","",F37*$B$3)</f>
        <v/>
      </c>
      <c r="I37" s="3" t="n"/>
      <c r="J37" s="7">
        <f>IF(H37="","",H37-N(I37))</f>
        <v/>
      </c>
      <c r="K37" s="8">
        <f>IF(E37="","",IF(N(F37)+N(G37)=E37,IF(N(J37)=0,"Balanced","Money owing"),"Tickets missing"))</f>
        <v/>
      </c>
      <c r="L37" s="4" t="n"/>
    </row>
    <row r="38">
      <c r="A38" s="4" t="n"/>
      <c r="B38" s="4" t="n"/>
      <c r="C38" s="4" t="n"/>
      <c r="D38" s="4" t="n"/>
      <c r="E38" s="6">
        <f>IF(OR(C38="",D38=""),"",D38-C38+1)</f>
        <v/>
      </c>
      <c r="F38" s="4" t="n"/>
      <c r="G38" s="4" t="n"/>
      <c r="H38" s="7">
        <f>IF(F38="","",F38*$B$3)</f>
        <v/>
      </c>
      <c r="I38" s="3" t="n"/>
      <c r="J38" s="7">
        <f>IF(H38="","",H38-N(I38))</f>
        <v/>
      </c>
      <c r="K38" s="8">
        <f>IF(E38="","",IF(N(F38)+N(G38)=E38,IF(N(J38)=0,"Balanced","Money owing"),"Tickets missing"))</f>
        <v/>
      </c>
      <c r="L38" s="4" t="n"/>
    </row>
    <row r="39">
      <c r="A39" s="4" t="n"/>
      <c r="B39" s="4" t="n"/>
      <c r="C39" s="4" t="n"/>
      <c r="D39" s="4" t="n"/>
      <c r="E39" s="6">
        <f>IF(OR(C39="",D39=""),"",D39-C39+1)</f>
        <v/>
      </c>
      <c r="F39" s="4" t="n"/>
      <c r="G39" s="4" t="n"/>
      <c r="H39" s="7">
        <f>IF(F39="","",F39*$B$3)</f>
        <v/>
      </c>
      <c r="I39" s="3" t="n"/>
      <c r="J39" s="7">
        <f>IF(H39="","",H39-N(I39))</f>
        <v/>
      </c>
      <c r="K39" s="8">
        <f>IF(E39="","",IF(N(F39)+N(G39)=E39,IF(N(J39)=0,"Balanced","Money owing"),"Tickets missing"))</f>
        <v/>
      </c>
      <c r="L39" s="4" t="n"/>
    </row>
    <row r="40">
      <c r="A40" s="4" t="n"/>
      <c r="B40" s="4" t="n"/>
      <c r="C40" s="4" t="n"/>
      <c r="D40" s="4" t="n"/>
      <c r="E40" s="6">
        <f>IF(OR(C40="",D40=""),"",D40-C40+1)</f>
        <v/>
      </c>
      <c r="F40" s="4" t="n"/>
      <c r="G40" s="4" t="n"/>
      <c r="H40" s="7">
        <f>IF(F40="","",F40*$B$3)</f>
        <v/>
      </c>
      <c r="I40" s="3" t="n"/>
      <c r="J40" s="7">
        <f>IF(H40="","",H40-N(I40))</f>
        <v/>
      </c>
      <c r="K40" s="8">
        <f>IF(E40="","",IF(N(F40)+N(G40)=E40,IF(N(J40)=0,"Balanced","Money owing"),"Tickets missing"))</f>
        <v/>
      </c>
      <c r="L40" s="4" t="n"/>
    </row>
    <row r="41">
      <c r="A41" s="4" t="n"/>
      <c r="B41" s="4" t="n"/>
      <c r="C41" s="4" t="n"/>
      <c r="D41" s="4" t="n"/>
      <c r="E41" s="6">
        <f>IF(OR(C41="",D41=""),"",D41-C41+1)</f>
        <v/>
      </c>
      <c r="F41" s="4" t="n"/>
      <c r="G41" s="4" t="n"/>
      <c r="H41" s="7">
        <f>IF(F41="","",F41*$B$3)</f>
        <v/>
      </c>
      <c r="I41" s="3" t="n"/>
      <c r="J41" s="7">
        <f>IF(H41="","",H41-N(I41))</f>
        <v/>
      </c>
      <c r="K41" s="8">
        <f>IF(E41="","",IF(N(F41)+N(G41)=E41,IF(N(J41)=0,"Balanced","Money owing"),"Tickets missing"))</f>
        <v/>
      </c>
      <c r="L41" s="4" t="n"/>
    </row>
    <row r="42">
      <c r="A42" s="4" t="n"/>
      <c r="B42" s="4" t="n"/>
      <c r="C42" s="4" t="n"/>
      <c r="D42" s="4" t="n"/>
      <c r="E42" s="6">
        <f>IF(OR(C42="",D42=""),"",D42-C42+1)</f>
        <v/>
      </c>
      <c r="F42" s="4" t="n"/>
      <c r="G42" s="4" t="n"/>
      <c r="H42" s="7">
        <f>IF(F42="","",F42*$B$3)</f>
        <v/>
      </c>
      <c r="I42" s="3" t="n"/>
      <c r="J42" s="7">
        <f>IF(H42="","",H42-N(I42))</f>
        <v/>
      </c>
      <c r="K42" s="8">
        <f>IF(E42="","",IF(N(F42)+N(G42)=E42,IF(N(J42)=0,"Balanced","Money owing"),"Tickets missing"))</f>
        <v/>
      </c>
      <c r="L42" s="4" t="n"/>
    </row>
    <row r="43">
      <c r="A43" s="4" t="n"/>
      <c r="B43" s="4" t="n"/>
      <c r="C43" s="4" t="n"/>
      <c r="D43" s="4" t="n"/>
      <c r="E43" s="6">
        <f>IF(OR(C43="",D43=""),"",D43-C43+1)</f>
        <v/>
      </c>
      <c r="F43" s="4" t="n"/>
      <c r="G43" s="4" t="n"/>
      <c r="H43" s="7">
        <f>IF(F43="","",F43*$B$3)</f>
        <v/>
      </c>
      <c r="I43" s="3" t="n"/>
      <c r="J43" s="7">
        <f>IF(H43="","",H43-N(I43))</f>
        <v/>
      </c>
      <c r="K43" s="8">
        <f>IF(E43="","",IF(N(F43)+N(G43)=E43,IF(N(J43)=0,"Balanced","Money owing"),"Tickets missing"))</f>
        <v/>
      </c>
      <c r="L43" s="4" t="n"/>
    </row>
    <row r="44">
      <c r="A44" s="4" t="n"/>
      <c r="B44" s="4" t="n"/>
      <c r="C44" s="4" t="n"/>
      <c r="D44" s="4" t="n"/>
      <c r="E44" s="6">
        <f>IF(OR(C44="",D44=""),"",D44-C44+1)</f>
        <v/>
      </c>
      <c r="F44" s="4" t="n"/>
      <c r="G44" s="4" t="n"/>
      <c r="H44" s="7">
        <f>IF(F44="","",F44*$B$3)</f>
        <v/>
      </c>
      <c r="I44" s="3" t="n"/>
      <c r="J44" s="7">
        <f>IF(H44="","",H44-N(I44))</f>
        <v/>
      </c>
      <c r="K44" s="8">
        <f>IF(E44="","",IF(N(F44)+N(G44)=E44,IF(N(J44)=0,"Balanced","Money owing"),"Tickets missing"))</f>
        <v/>
      </c>
      <c r="L44" s="4" t="n"/>
    </row>
    <row r="45">
      <c r="A45" s="4" t="n"/>
      <c r="B45" s="4" t="n"/>
      <c r="C45" s="4" t="n"/>
      <c r="D45" s="4" t="n"/>
      <c r="E45" s="6">
        <f>IF(OR(C45="",D45=""),"",D45-C45+1)</f>
        <v/>
      </c>
      <c r="F45" s="4" t="n"/>
      <c r="G45" s="4" t="n"/>
      <c r="H45" s="7">
        <f>IF(F45="","",F45*$B$3)</f>
        <v/>
      </c>
      <c r="I45" s="3" t="n"/>
      <c r="J45" s="7">
        <f>IF(H45="","",H45-N(I45))</f>
        <v/>
      </c>
      <c r="K45" s="8">
        <f>IF(E45="","",IF(N(F45)+N(G45)=E45,IF(N(J45)=0,"Balanced","Money owing"),"Tickets missing"))</f>
        <v/>
      </c>
      <c r="L45" s="4" t="n"/>
    </row>
    <row r="46">
      <c r="A46" s="4" t="n"/>
      <c r="B46" s="4" t="n"/>
      <c r="C46" s="4" t="n"/>
      <c r="D46" s="4" t="n"/>
      <c r="E46" s="6">
        <f>IF(OR(C46="",D46=""),"",D46-C46+1)</f>
        <v/>
      </c>
      <c r="F46" s="4" t="n"/>
      <c r="G46" s="4" t="n"/>
      <c r="H46" s="7">
        <f>IF(F46="","",F46*$B$3)</f>
        <v/>
      </c>
      <c r="I46" s="3" t="n"/>
      <c r="J46" s="7">
        <f>IF(H46="","",H46-N(I46))</f>
        <v/>
      </c>
      <c r="K46" s="8">
        <f>IF(E46="","",IF(N(F46)+N(G46)=E46,IF(N(J46)=0,"Balanced","Money owing"),"Tickets missing"))</f>
        <v/>
      </c>
      <c r="L46" s="4" t="n"/>
    </row>
    <row r="47">
      <c r="A47" s="4" t="n"/>
      <c r="B47" s="4" t="n"/>
      <c r="C47" s="4" t="n"/>
      <c r="D47" s="4" t="n"/>
      <c r="E47" s="6">
        <f>IF(OR(C47="",D47=""),"",D47-C47+1)</f>
        <v/>
      </c>
      <c r="F47" s="4" t="n"/>
      <c r="G47" s="4" t="n"/>
      <c r="H47" s="7">
        <f>IF(F47="","",F47*$B$3)</f>
        <v/>
      </c>
      <c r="I47" s="3" t="n"/>
      <c r="J47" s="7">
        <f>IF(H47="","",H47-N(I47))</f>
        <v/>
      </c>
      <c r="K47" s="8">
        <f>IF(E47="","",IF(N(F47)+N(G47)=E47,IF(N(J47)=0,"Balanced","Money owing"),"Tickets missing"))</f>
        <v/>
      </c>
      <c r="L47" s="4" t="n"/>
    </row>
    <row r="48">
      <c r="A48" s="4" t="n"/>
      <c r="B48" s="4" t="n"/>
      <c r="C48" s="4" t="n"/>
      <c r="D48" s="4" t="n"/>
      <c r="E48" s="6">
        <f>IF(OR(C48="",D48=""),"",D48-C48+1)</f>
        <v/>
      </c>
      <c r="F48" s="4" t="n"/>
      <c r="G48" s="4" t="n"/>
      <c r="H48" s="7">
        <f>IF(F48="","",F48*$B$3)</f>
        <v/>
      </c>
      <c r="I48" s="3" t="n"/>
      <c r="J48" s="7">
        <f>IF(H48="","",H48-N(I48))</f>
        <v/>
      </c>
      <c r="K48" s="8">
        <f>IF(E48="","",IF(N(F48)+N(G48)=E48,IF(N(J48)=0,"Balanced","Money owing"),"Tickets missing"))</f>
        <v/>
      </c>
      <c r="L48" s="4" t="n"/>
    </row>
    <row r="49">
      <c r="A49" s="4" t="n"/>
      <c r="B49" s="4" t="n"/>
      <c r="C49" s="4" t="n"/>
      <c r="D49" s="4" t="n"/>
      <c r="E49" s="6">
        <f>IF(OR(C49="",D49=""),"",D49-C49+1)</f>
        <v/>
      </c>
      <c r="F49" s="4" t="n"/>
      <c r="G49" s="4" t="n"/>
      <c r="H49" s="7">
        <f>IF(F49="","",F49*$B$3)</f>
        <v/>
      </c>
      <c r="I49" s="3" t="n"/>
      <c r="J49" s="7">
        <f>IF(H49="","",H49-N(I49))</f>
        <v/>
      </c>
      <c r="K49" s="8">
        <f>IF(E49="","",IF(N(F49)+N(G49)=E49,IF(N(J49)=0,"Balanced","Money owing"),"Tickets missing"))</f>
        <v/>
      </c>
      <c r="L49" s="4" t="n"/>
    </row>
    <row r="50">
      <c r="A50" s="4" t="n"/>
      <c r="B50" s="4" t="n"/>
      <c r="C50" s="4" t="n"/>
      <c r="D50" s="4" t="n"/>
      <c r="E50" s="6">
        <f>IF(OR(C50="",D50=""),"",D50-C50+1)</f>
        <v/>
      </c>
      <c r="F50" s="4" t="n"/>
      <c r="G50" s="4" t="n"/>
      <c r="H50" s="7">
        <f>IF(F50="","",F50*$B$3)</f>
        <v/>
      </c>
      <c r="I50" s="3" t="n"/>
      <c r="J50" s="7">
        <f>IF(H50="","",H50-N(I50))</f>
        <v/>
      </c>
      <c r="K50" s="8">
        <f>IF(E50="","",IF(N(F50)+N(G50)=E50,IF(N(J50)=0,"Balanced","Money owing"),"Tickets missing"))</f>
        <v/>
      </c>
      <c r="L50" s="4" t="n"/>
    </row>
    <row r="51">
      <c r="A51" s="4" t="n"/>
      <c r="B51" s="4" t="n"/>
      <c r="C51" s="4" t="n"/>
      <c r="D51" s="4" t="n"/>
      <c r="E51" s="6">
        <f>IF(OR(C51="",D51=""),"",D51-C51+1)</f>
        <v/>
      </c>
      <c r="F51" s="4" t="n"/>
      <c r="G51" s="4" t="n"/>
      <c r="H51" s="7">
        <f>IF(F51="","",F51*$B$3)</f>
        <v/>
      </c>
      <c r="I51" s="3" t="n"/>
      <c r="J51" s="7">
        <f>IF(H51="","",H51-N(I51))</f>
        <v/>
      </c>
      <c r="K51" s="8">
        <f>IF(E51="","",IF(N(F51)+N(G51)=E51,IF(N(J51)=0,"Balanced","Money owing"),"Tickets missing"))</f>
        <v/>
      </c>
      <c r="L51" s="4" t="n"/>
    </row>
    <row r="52">
      <c r="A52" s="4" t="n"/>
      <c r="B52" s="4" t="n"/>
      <c r="C52" s="4" t="n"/>
      <c r="D52" s="4" t="n"/>
      <c r="E52" s="6">
        <f>IF(OR(C52="",D52=""),"",D52-C52+1)</f>
        <v/>
      </c>
      <c r="F52" s="4" t="n"/>
      <c r="G52" s="4" t="n"/>
      <c r="H52" s="7">
        <f>IF(F52="","",F52*$B$3)</f>
        <v/>
      </c>
      <c r="I52" s="3" t="n"/>
      <c r="J52" s="7">
        <f>IF(H52="","",H52-N(I52))</f>
        <v/>
      </c>
      <c r="K52" s="8">
        <f>IF(E52="","",IF(N(F52)+N(G52)=E52,IF(N(J52)=0,"Balanced","Money owing"),"Tickets missing"))</f>
        <v/>
      </c>
      <c r="L52" s="4" t="n"/>
    </row>
    <row r="53">
      <c r="A53" s="4" t="n"/>
      <c r="B53" s="4" t="n"/>
      <c r="C53" s="4" t="n"/>
      <c r="D53" s="4" t="n"/>
      <c r="E53" s="6">
        <f>IF(OR(C53="",D53=""),"",D53-C53+1)</f>
        <v/>
      </c>
      <c r="F53" s="4" t="n"/>
      <c r="G53" s="4" t="n"/>
      <c r="H53" s="7">
        <f>IF(F53="","",F53*$B$3)</f>
        <v/>
      </c>
      <c r="I53" s="3" t="n"/>
      <c r="J53" s="7">
        <f>IF(H53="","",H53-N(I53))</f>
        <v/>
      </c>
      <c r="K53" s="8">
        <f>IF(E53="","",IF(N(F53)+N(G53)=E53,IF(N(J53)=0,"Balanced","Money owing"),"Tickets missing"))</f>
        <v/>
      </c>
      <c r="L53" s="4" t="n"/>
    </row>
    <row r="54">
      <c r="A54" s="4" t="n"/>
      <c r="B54" s="4" t="n"/>
      <c r="C54" s="4" t="n"/>
      <c r="D54" s="4" t="n"/>
      <c r="E54" s="6">
        <f>IF(OR(C54="",D54=""),"",D54-C54+1)</f>
        <v/>
      </c>
      <c r="F54" s="4" t="n"/>
      <c r="G54" s="4" t="n"/>
      <c r="H54" s="7">
        <f>IF(F54="","",F54*$B$3)</f>
        <v/>
      </c>
      <c r="I54" s="3" t="n"/>
      <c r="J54" s="7">
        <f>IF(H54="","",H54-N(I54))</f>
        <v/>
      </c>
      <c r="K54" s="8">
        <f>IF(E54="","",IF(N(F54)+N(G54)=E54,IF(N(J54)=0,"Balanced","Money owing"),"Tickets missing"))</f>
        <v/>
      </c>
      <c r="L54" s="4" t="n"/>
    </row>
    <row r="55">
      <c r="A55" s="4" t="n"/>
      <c r="B55" s="4" t="n"/>
      <c r="C55" s="4" t="n"/>
      <c r="D55" s="4" t="n"/>
      <c r="E55" s="6">
        <f>IF(OR(C55="",D55=""),"",D55-C55+1)</f>
        <v/>
      </c>
      <c r="F55" s="4" t="n"/>
      <c r="G55" s="4" t="n"/>
      <c r="H55" s="7">
        <f>IF(F55="","",F55*$B$3)</f>
        <v/>
      </c>
      <c r="I55" s="3" t="n"/>
      <c r="J55" s="7">
        <f>IF(H55="","",H55-N(I55))</f>
        <v/>
      </c>
      <c r="K55" s="8">
        <f>IF(E55="","",IF(N(F55)+N(G55)=E55,IF(N(J55)=0,"Balanced","Money owing"),"Tickets missing"))</f>
        <v/>
      </c>
      <c r="L55" s="4" t="n"/>
    </row>
    <row r="56">
      <c r="A56" s="4" t="n"/>
      <c r="B56" s="4" t="n"/>
      <c r="C56" s="4" t="n"/>
      <c r="D56" s="4" t="n"/>
      <c r="E56" s="6">
        <f>IF(OR(C56="",D56=""),"",D56-C56+1)</f>
        <v/>
      </c>
      <c r="F56" s="4" t="n"/>
      <c r="G56" s="4" t="n"/>
      <c r="H56" s="7">
        <f>IF(F56="","",F56*$B$3)</f>
        <v/>
      </c>
      <c r="I56" s="3" t="n"/>
      <c r="J56" s="7">
        <f>IF(H56="","",H56-N(I56))</f>
        <v/>
      </c>
      <c r="K56" s="8">
        <f>IF(E56="","",IF(N(F56)+N(G56)=E56,IF(N(J56)=0,"Balanced","Money owing"),"Tickets missing"))</f>
        <v/>
      </c>
      <c r="L56" s="4" t="n"/>
    </row>
    <row r="57">
      <c r="A57" s="4" t="n"/>
      <c r="B57" s="4" t="n"/>
      <c r="C57" s="4" t="n"/>
      <c r="D57" s="4" t="n"/>
      <c r="E57" s="6">
        <f>IF(OR(C57="",D57=""),"",D57-C57+1)</f>
        <v/>
      </c>
      <c r="F57" s="4" t="n"/>
      <c r="G57" s="4" t="n"/>
      <c r="H57" s="7">
        <f>IF(F57="","",F57*$B$3)</f>
        <v/>
      </c>
      <c r="I57" s="3" t="n"/>
      <c r="J57" s="7">
        <f>IF(H57="","",H57-N(I57))</f>
        <v/>
      </c>
      <c r="K57" s="8">
        <f>IF(E57="","",IF(N(F57)+N(G57)=E57,IF(N(J57)=0,"Balanced","Money owing"),"Tickets missing"))</f>
        <v/>
      </c>
      <c r="L57" s="4" t="n"/>
    </row>
    <row r="58">
      <c r="A58" s="4" t="n"/>
      <c r="B58" s="4" t="n"/>
      <c r="C58" s="4" t="n"/>
      <c r="D58" s="4" t="n"/>
      <c r="E58" s="6">
        <f>IF(OR(C58="",D58=""),"",D58-C58+1)</f>
        <v/>
      </c>
      <c r="F58" s="4" t="n"/>
      <c r="G58" s="4" t="n"/>
      <c r="H58" s="7">
        <f>IF(F58="","",F58*$B$3)</f>
        <v/>
      </c>
      <c r="I58" s="3" t="n"/>
      <c r="J58" s="7">
        <f>IF(H58="","",H58-N(I58))</f>
        <v/>
      </c>
      <c r="K58" s="8">
        <f>IF(E58="","",IF(N(F58)+N(G58)=E58,IF(N(J58)=0,"Balanced","Money owing"),"Tickets missing"))</f>
        <v/>
      </c>
      <c r="L58" s="4" t="n"/>
    </row>
    <row r="59">
      <c r="A59" s="4" t="n"/>
      <c r="B59" s="4" t="n"/>
      <c r="C59" s="4" t="n"/>
      <c r="D59" s="4" t="n"/>
      <c r="E59" s="6">
        <f>IF(OR(C59="",D59=""),"",D59-C59+1)</f>
        <v/>
      </c>
      <c r="F59" s="4" t="n"/>
      <c r="G59" s="4" t="n"/>
      <c r="H59" s="7">
        <f>IF(F59="","",F59*$B$3)</f>
        <v/>
      </c>
      <c r="I59" s="3" t="n"/>
      <c r="J59" s="7">
        <f>IF(H59="","",H59-N(I59))</f>
        <v/>
      </c>
      <c r="K59" s="8">
        <f>IF(E59="","",IF(N(F59)+N(G59)=E59,IF(N(J59)=0,"Balanced","Money owing"),"Tickets missing"))</f>
        <v/>
      </c>
      <c r="L59" s="4" t="n"/>
    </row>
    <row r="60">
      <c r="A60" s="4" t="n"/>
      <c r="B60" s="4" t="n"/>
      <c r="C60" s="4" t="n"/>
      <c r="D60" s="4" t="n"/>
      <c r="E60" s="6">
        <f>IF(OR(C60="",D60=""),"",D60-C60+1)</f>
        <v/>
      </c>
      <c r="F60" s="4" t="n"/>
      <c r="G60" s="4" t="n"/>
      <c r="H60" s="7">
        <f>IF(F60="","",F60*$B$3)</f>
        <v/>
      </c>
      <c r="I60" s="3" t="n"/>
      <c r="J60" s="7">
        <f>IF(H60="","",H60-N(I60))</f>
        <v/>
      </c>
      <c r="K60" s="8">
        <f>IF(E60="","",IF(N(F60)+N(G60)=E60,IF(N(J60)=0,"Balanced","Money owing"),"Tickets missing"))</f>
        <v/>
      </c>
      <c r="L60" s="4" t="n"/>
    </row>
    <row r="61">
      <c r="A61" s="4" t="n"/>
      <c r="B61" s="4" t="n"/>
      <c r="C61" s="4" t="n"/>
      <c r="D61" s="4" t="n"/>
      <c r="E61" s="6">
        <f>IF(OR(C61="",D61=""),"",D61-C61+1)</f>
        <v/>
      </c>
      <c r="F61" s="4" t="n"/>
      <c r="G61" s="4" t="n"/>
      <c r="H61" s="7">
        <f>IF(F61="","",F61*$B$3)</f>
        <v/>
      </c>
      <c r="I61" s="3" t="n"/>
      <c r="J61" s="7">
        <f>IF(H61="","",H61-N(I61))</f>
        <v/>
      </c>
      <c r="K61" s="8">
        <f>IF(E61="","",IF(N(F61)+N(G61)=E61,IF(N(J61)=0,"Balanced","Money owing"),"Tickets missing"))</f>
        <v/>
      </c>
      <c r="L61" s="4" t="n"/>
    </row>
    <row r="62">
      <c r="A62" s="4" t="n"/>
      <c r="B62" s="4" t="n"/>
      <c r="C62" s="4" t="n"/>
      <c r="D62" s="4" t="n"/>
      <c r="E62" s="6">
        <f>IF(OR(C62="",D62=""),"",D62-C62+1)</f>
        <v/>
      </c>
      <c r="F62" s="4" t="n"/>
      <c r="G62" s="4" t="n"/>
      <c r="H62" s="7">
        <f>IF(F62="","",F62*$B$3)</f>
        <v/>
      </c>
      <c r="I62" s="3" t="n"/>
      <c r="J62" s="7">
        <f>IF(H62="","",H62-N(I62))</f>
        <v/>
      </c>
      <c r="K62" s="8">
        <f>IF(E62="","",IF(N(F62)+N(G62)=E62,IF(N(J62)=0,"Balanced","Money owing"),"Tickets missing"))</f>
        <v/>
      </c>
      <c r="L62" s="4" t="n"/>
    </row>
    <row r="63">
      <c r="A63" s="4" t="n"/>
      <c r="B63" s="4" t="n"/>
      <c r="C63" s="4" t="n"/>
      <c r="D63" s="4" t="n"/>
      <c r="E63" s="6">
        <f>IF(OR(C63="",D63=""),"",D63-C63+1)</f>
        <v/>
      </c>
      <c r="F63" s="4" t="n"/>
      <c r="G63" s="4" t="n"/>
      <c r="H63" s="7">
        <f>IF(F63="","",F63*$B$3)</f>
        <v/>
      </c>
      <c r="I63" s="3" t="n"/>
      <c r="J63" s="7">
        <f>IF(H63="","",H63-N(I63))</f>
        <v/>
      </c>
      <c r="K63" s="8">
        <f>IF(E63="","",IF(N(F63)+N(G63)=E63,IF(N(J63)=0,"Balanced","Money owing"),"Tickets missing"))</f>
        <v/>
      </c>
      <c r="L63" s="4" t="n"/>
    </row>
    <row r="64">
      <c r="A64" s="4" t="n"/>
      <c r="B64" s="4" t="n"/>
      <c r="C64" s="4" t="n"/>
      <c r="D64" s="4" t="n"/>
      <c r="E64" s="6">
        <f>IF(OR(C64="",D64=""),"",D64-C64+1)</f>
        <v/>
      </c>
      <c r="F64" s="4" t="n"/>
      <c r="G64" s="4" t="n"/>
      <c r="H64" s="7">
        <f>IF(F64="","",F64*$B$3)</f>
        <v/>
      </c>
      <c r="I64" s="3" t="n"/>
      <c r="J64" s="7">
        <f>IF(H64="","",H64-N(I64))</f>
        <v/>
      </c>
      <c r="K64" s="8">
        <f>IF(E64="","",IF(N(F64)+N(G64)=E64,IF(N(J64)=0,"Balanced","Money owing"),"Tickets missing"))</f>
        <v/>
      </c>
      <c r="L64" s="4" t="n"/>
    </row>
    <row r="65">
      <c r="A65" s="4" t="n"/>
      <c r="B65" s="4" t="n"/>
      <c r="C65" s="4" t="n"/>
      <c r="D65" s="4" t="n"/>
      <c r="E65" s="6">
        <f>IF(OR(C65="",D65=""),"",D65-C65+1)</f>
        <v/>
      </c>
      <c r="F65" s="4" t="n"/>
      <c r="G65" s="4" t="n"/>
      <c r="H65" s="7">
        <f>IF(F65="","",F65*$B$3)</f>
        <v/>
      </c>
      <c r="I65" s="3" t="n"/>
      <c r="J65" s="7">
        <f>IF(H65="","",H65-N(I65))</f>
        <v/>
      </c>
      <c r="K65" s="8">
        <f>IF(E65="","",IF(N(F65)+N(G65)=E65,IF(N(J65)=0,"Balanced","Money owing"),"Tickets missing"))</f>
        <v/>
      </c>
      <c r="L65" s="4" t="n"/>
    </row>
    <row r="66">
      <c r="A66" s="4" t="n"/>
      <c r="B66" s="4" t="n"/>
      <c r="C66" s="4" t="n"/>
      <c r="D66" s="4" t="n"/>
      <c r="E66" s="6">
        <f>IF(OR(C66="",D66=""),"",D66-C66+1)</f>
        <v/>
      </c>
      <c r="F66" s="4" t="n"/>
      <c r="G66" s="4" t="n"/>
      <c r="H66" s="7">
        <f>IF(F66="","",F66*$B$3)</f>
        <v/>
      </c>
      <c r="I66" s="3" t="n"/>
      <c r="J66" s="7">
        <f>IF(H66="","",H66-N(I66))</f>
        <v/>
      </c>
      <c r="K66" s="8">
        <f>IF(E66="","",IF(N(F66)+N(G66)=E66,IF(N(J66)=0,"Balanced","Money owing"),"Tickets missing"))</f>
        <v/>
      </c>
      <c r="L66" s="4" t="n"/>
    </row>
    <row r="67">
      <c r="A67" s="4" t="n"/>
      <c r="B67" s="4" t="n"/>
      <c r="C67" s="4" t="n"/>
      <c r="D67" s="4" t="n"/>
      <c r="E67" s="6">
        <f>IF(OR(C67="",D67=""),"",D67-C67+1)</f>
        <v/>
      </c>
      <c r="F67" s="4" t="n"/>
      <c r="G67" s="4" t="n"/>
      <c r="H67" s="7">
        <f>IF(F67="","",F67*$B$3)</f>
        <v/>
      </c>
      <c r="I67" s="3" t="n"/>
      <c r="J67" s="7">
        <f>IF(H67="","",H67-N(I67))</f>
        <v/>
      </c>
      <c r="K67" s="8">
        <f>IF(E67="","",IF(N(F67)+N(G67)=E67,IF(N(J67)=0,"Balanced","Money owing"),"Tickets missing"))</f>
        <v/>
      </c>
      <c r="L67" s="4" t="n"/>
    </row>
    <row r="68">
      <c r="A68" s="4" t="n"/>
      <c r="B68" s="4" t="n"/>
      <c r="C68" s="4" t="n"/>
      <c r="D68" s="4" t="n"/>
      <c r="E68" s="6">
        <f>IF(OR(C68="",D68=""),"",D68-C68+1)</f>
        <v/>
      </c>
      <c r="F68" s="4" t="n"/>
      <c r="G68" s="4" t="n"/>
      <c r="H68" s="7">
        <f>IF(F68="","",F68*$B$3)</f>
        <v/>
      </c>
      <c r="I68" s="3" t="n"/>
      <c r="J68" s="7">
        <f>IF(H68="","",H68-N(I68))</f>
        <v/>
      </c>
      <c r="K68" s="8">
        <f>IF(E68="","",IF(N(F68)+N(G68)=E68,IF(N(J68)=0,"Balanced","Money owing"),"Tickets missing"))</f>
        <v/>
      </c>
      <c r="L68" s="4" t="n"/>
    </row>
    <row r="69">
      <c r="A69" s="4" t="n"/>
      <c r="B69" s="4" t="n"/>
      <c r="C69" s="4" t="n"/>
      <c r="D69" s="4" t="n"/>
      <c r="E69" s="6">
        <f>IF(OR(C69="",D69=""),"",D69-C69+1)</f>
        <v/>
      </c>
      <c r="F69" s="4" t="n"/>
      <c r="G69" s="4" t="n"/>
      <c r="H69" s="7">
        <f>IF(F69="","",F69*$B$3)</f>
        <v/>
      </c>
      <c r="I69" s="3" t="n"/>
      <c r="J69" s="7">
        <f>IF(H69="","",H69-N(I69))</f>
        <v/>
      </c>
      <c r="K69" s="8">
        <f>IF(E69="","",IF(N(F69)+N(G69)=E69,IF(N(J69)=0,"Balanced","Money owing"),"Tickets missing"))</f>
        <v/>
      </c>
      <c r="L69" s="4" t="n"/>
    </row>
    <row r="70">
      <c r="A70" s="4" t="n"/>
      <c r="B70" s="4" t="n"/>
      <c r="C70" s="4" t="n"/>
      <c r="D70" s="4" t="n"/>
      <c r="E70" s="6">
        <f>IF(OR(C70="",D70=""),"",D70-C70+1)</f>
        <v/>
      </c>
      <c r="F70" s="4" t="n"/>
      <c r="G70" s="4" t="n"/>
      <c r="H70" s="7">
        <f>IF(F70="","",F70*$B$3)</f>
        <v/>
      </c>
      <c r="I70" s="3" t="n"/>
      <c r="J70" s="7">
        <f>IF(H70="","",H70-N(I70))</f>
        <v/>
      </c>
      <c r="K70" s="8">
        <f>IF(E70="","",IF(N(F70)+N(G70)=E70,IF(N(J70)=0,"Balanced","Money owing"),"Tickets missing"))</f>
        <v/>
      </c>
      <c r="L70" s="4" t="n"/>
    </row>
    <row r="71">
      <c r="A71" s="4" t="n"/>
      <c r="B71" s="4" t="n"/>
      <c r="C71" s="4" t="n"/>
      <c r="D71" s="4" t="n"/>
      <c r="E71" s="6">
        <f>IF(OR(C71="",D71=""),"",D71-C71+1)</f>
        <v/>
      </c>
      <c r="F71" s="4" t="n"/>
      <c r="G71" s="4" t="n"/>
      <c r="H71" s="7">
        <f>IF(F71="","",F71*$B$3)</f>
        <v/>
      </c>
      <c r="I71" s="3" t="n"/>
      <c r="J71" s="7">
        <f>IF(H71="","",H71-N(I71))</f>
        <v/>
      </c>
      <c r="K71" s="8">
        <f>IF(E71="","",IF(N(F71)+N(G71)=E71,IF(N(J71)=0,"Balanced","Money owing"),"Tickets missing"))</f>
        <v/>
      </c>
      <c r="L71" s="4" t="n"/>
    </row>
    <row r="72">
      <c r="A72" s="4" t="n"/>
      <c r="B72" s="4" t="n"/>
      <c r="C72" s="4" t="n"/>
      <c r="D72" s="4" t="n"/>
      <c r="E72" s="6">
        <f>IF(OR(C72="",D72=""),"",D72-C72+1)</f>
        <v/>
      </c>
      <c r="F72" s="4" t="n"/>
      <c r="G72" s="4" t="n"/>
      <c r="H72" s="7">
        <f>IF(F72="","",F72*$B$3)</f>
        <v/>
      </c>
      <c r="I72" s="3" t="n"/>
      <c r="J72" s="7">
        <f>IF(H72="","",H72-N(I72))</f>
        <v/>
      </c>
      <c r="K72" s="8">
        <f>IF(E72="","",IF(N(F72)+N(G72)=E72,IF(N(J72)=0,"Balanced","Money owing"),"Tickets missing"))</f>
        <v/>
      </c>
      <c r="L72" s="4" t="n"/>
    </row>
    <row r="73">
      <c r="A73" s="4" t="n"/>
      <c r="B73" s="4" t="n"/>
      <c r="C73" s="4" t="n"/>
      <c r="D73" s="4" t="n"/>
      <c r="E73" s="6">
        <f>IF(OR(C73="",D73=""),"",D73-C73+1)</f>
        <v/>
      </c>
      <c r="F73" s="4" t="n"/>
      <c r="G73" s="4" t="n"/>
      <c r="H73" s="7">
        <f>IF(F73="","",F73*$B$3)</f>
        <v/>
      </c>
      <c r="I73" s="3" t="n"/>
      <c r="J73" s="7">
        <f>IF(H73="","",H73-N(I73))</f>
        <v/>
      </c>
      <c r="K73" s="8">
        <f>IF(E73="","",IF(N(F73)+N(G73)=E73,IF(N(J73)=0,"Balanced","Money owing"),"Tickets missing"))</f>
        <v/>
      </c>
      <c r="L73" s="4" t="n"/>
    </row>
    <row r="74">
      <c r="A74" s="4" t="n"/>
      <c r="B74" s="4" t="n"/>
      <c r="C74" s="4" t="n"/>
      <c r="D74" s="4" t="n"/>
      <c r="E74" s="6">
        <f>IF(OR(C74="",D74=""),"",D74-C74+1)</f>
        <v/>
      </c>
      <c r="F74" s="4" t="n"/>
      <c r="G74" s="4" t="n"/>
      <c r="H74" s="7">
        <f>IF(F74="","",F74*$B$3)</f>
        <v/>
      </c>
      <c r="I74" s="3" t="n"/>
      <c r="J74" s="7">
        <f>IF(H74="","",H74-N(I74))</f>
        <v/>
      </c>
      <c r="K74" s="8">
        <f>IF(E74="","",IF(N(F74)+N(G74)=E74,IF(N(J74)=0,"Balanced","Money owing"),"Tickets missing"))</f>
        <v/>
      </c>
      <c r="L74" s="4" t="n"/>
    </row>
    <row r="75">
      <c r="A75" s="4" t="n"/>
      <c r="B75" s="4" t="n"/>
      <c r="C75" s="4" t="n"/>
      <c r="D75" s="4" t="n"/>
      <c r="E75" s="6">
        <f>IF(OR(C75="",D75=""),"",D75-C75+1)</f>
        <v/>
      </c>
      <c r="F75" s="4" t="n"/>
      <c r="G75" s="4" t="n"/>
      <c r="H75" s="7">
        <f>IF(F75="","",F75*$B$3)</f>
        <v/>
      </c>
      <c r="I75" s="3" t="n"/>
      <c r="J75" s="7">
        <f>IF(H75="","",H75-N(I75))</f>
        <v/>
      </c>
      <c r="K75" s="8">
        <f>IF(E75="","",IF(N(F75)+N(G75)=E75,IF(N(J75)=0,"Balanced","Money owing"),"Tickets missing"))</f>
        <v/>
      </c>
      <c r="L75" s="4" t="n"/>
    </row>
    <row r="76">
      <c r="A76" s="4" t="n"/>
      <c r="B76" s="4" t="n"/>
      <c r="C76" s="4" t="n"/>
      <c r="D76" s="4" t="n"/>
      <c r="E76" s="6">
        <f>IF(OR(C76="",D76=""),"",D76-C76+1)</f>
        <v/>
      </c>
      <c r="F76" s="4" t="n"/>
      <c r="G76" s="4" t="n"/>
      <c r="H76" s="7">
        <f>IF(F76="","",F76*$B$3)</f>
        <v/>
      </c>
      <c r="I76" s="3" t="n"/>
      <c r="J76" s="7">
        <f>IF(H76="","",H76-N(I76))</f>
        <v/>
      </c>
      <c r="K76" s="8">
        <f>IF(E76="","",IF(N(F76)+N(G76)=E76,IF(N(J76)=0,"Balanced","Money owing"),"Tickets missing"))</f>
        <v/>
      </c>
      <c r="L76" s="4" t="n"/>
    </row>
    <row r="77">
      <c r="A77" s="4" t="n"/>
      <c r="B77" s="4" t="n"/>
      <c r="C77" s="4" t="n"/>
      <c r="D77" s="4" t="n"/>
      <c r="E77" s="6">
        <f>IF(OR(C77="",D77=""),"",D77-C77+1)</f>
        <v/>
      </c>
      <c r="F77" s="4" t="n"/>
      <c r="G77" s="4" t="n"/>
      <c r="H77" s="7">
        <f>IF(F77="","",F77*$B$3)</f>
        <v/>
      </c>
      <c r="I77" s="3" t="n"/>
      <c r="J77" s="7">
        <f>IF(H77="","",H77-N(I77))</f>
        <v/>
      </c>
      <c r="K77" s="8">
        <f>IF(E77="","",IF(N(F77)+N(G77)=E77,IF(N(J77)=0,"Balanced","Money owing"),"Tickets missing"))</f>
        <v/>
      </c>
      <c r="L77" s="4" t="n"/>
    </row>
    <row r="78">
      <c r="A78" s="4" t="n"/>
      <c r="B78" s="4" t="n"/>
      <c r="C78" s="4" t="n"/>
      <c r="D78" s="4" t="n"/>
      <c r="E78" s="6">
        <f>IF(OR(C78="",D78=""),"",D78-C78+1)</f>
        <v/>
      </c>
      <c r="F78" s="4" t="n"/>
      <c r="G78" s="4" t="n"/>
      <c r="H78" s="7">
        <f>IF(F78="","",F78*$B$3)</f>
        <v/>
      </c>
      <c r="I78" s="3" t="n"/>
      <c r="J78" s="7">
        <f>IF(H78="","",H78-N(I78))</f>
        <v/>
      </c>
      <c r="K78" s="8">
        <f>IF(E78="","",IF(N(F78)+N(G78)=E78,IF(N(J78)=0,"Balanced","Money owing"),"Tickets missing"))</f>
        <v/>
      </c>
      <c r="L78" s="4" t="n"/>
    </row>
    <row r="79">
      <c r="A79" s="4" t="n"/>
      <c r="B79" s="4" t="n"/>
      <c r="C79" s="4" t="n"/>
      <c r="D79" s="4" t="n"/>
      <c r="E79" s="6">
        <f>IF(OR(C79="",D79=""),"",D79-C79+1)</f>
        <v/>
      </c>
      <c r="F79" s="4" t="n"/>
      <c r="G79" s="4" t="n"/>
      <c r="H79" s="7">
        <f>IF(F79="","",F79*$B$3)</f>
        <v/>
      </c>
      <c r="I79" s="3" t="n"/>
      <c r="J79" s="7">
        <f>IF(H79="","",H79-N(I79))</f>
        <v/>
      </c>
      <c r="K79" s="8">
        <f>IF(E79="","",IF(N(F79)+N(G79)=E79,IF(N(J79)=0,"Balanced","Money owing"),"Tickets missing"))</f>
        <v/>
      </c>
      <c r="L79" s="4" t="n"/>
    </row>
    <row r="80">
      <c r="A80" s="4" t="n"/>
      <c r="B80" s="4" t="n"/>
      <c r="C80" s="4" t="n"/>
      <c r="D80" s="4" t="n"/>
      <c r="E80" s="6">
        <f>IF(OR(C80="",D80=""),"",D80-C80+1)</f>
        <v/>
      </c>
      <c r="F80" s="4" t="n"/>
      <c r="G80" s="4" t="n"/>
      <c r="H80" s="7">
        <f>IF(F80="","",F80*$B$3)</f>
        <v/>
      </c>
      <c r="I80" s="3" t="n"/>
      <c r="J80" s="7">
        <f>IF(H80="","",H80-N(I80))</f>
        <v/>
      </c>
      <c r="K80" s="8">
        <f>IF(E80="","",IF(N(F80)+N(G80)=E80,IF(N(J80)=0,"Balanced","Money owing"),"Tickets missing"))</f>
        <v/>
      </c>
      <c r="L80" s="4" t="n"/>
    </row>
    <row r="81">
      <c r="A81" s="4" t="n"/>
      <c r="B81" s="4" t="n"/>
      <c r="C81" s="4" t="n"/>
      <c r="D81" s="4" t="n"/>
      <c r="E81" s="6">
        <f>IF(OR(C81="",D81=""),"",D81-C81+1)</f>
        <v/>
      </c>
      <c r="F81" s="4" t="n"/>
      <c r="G81" s="4" t="n"/>
      <c r="H81" s="7">
        <f>IF(F81="","",F81*$B$3)</f>
        <v/>
      </c>
      <c r="I81" s="3" t="n"/>
      <c r="J81" s="7">
        <f>IF(H81="","",H81-N(I81))</f>
        <v/>
      </c>
      <c r="K81" s="8">
        <f>IF(E81="","",IF(N(F81)+N(G81)=E81,IF(N(J81)=0,"Balanced","Money owing"),"Tickets missing"))</f>
        <v/>
      </c>
      <c r="L81" s="4" t="n"/>
    </row>
    <row r="82">
      <c r="A82" s="4" t="n"/>
      <c r="B82" s="4" t="n"/>
      <c r="C82" s="4" t="n"/>
      <c r="D82" s="4" t="n"/>
      <c r="E82" s="6">
        <f>IF(OR(C82="",D82=""),"",D82-C82+1)</f>
        <v/>
      </c>
      <c r="F82" s="4" t="n"/>
      <c r="G82" s="4" t="n"/>
      <c r="H82" s="7">
        <f>IF(F82="","",F82*$B$3)</f>
        <v/>
      </c>
      <c r="I82" s="3" t="n"/>
      <c r="J82" s="7">
        <f>IF(H82="","",H82-N(I82))</f>
        <v/>
      </c>
      <c r="K82" s="8">
        <f>IF(E82="","",IF(N(F82)+N(G82)=E82,IF(N(J82)=0,"Balanced","Money owing"),"Tickets missing"))</f>
        <v/>
      </c>
      <c r="L82" s="4" t="n"/>
    </row>
    <row r="83">
      <c r="A83" s="4" t="n"/>
      <c r="B83" s="4" t="n"/>
      <c r="C83" s="4" t="n"/>
      <c r="D83" s="4" t="n"/>
      <c r="E83" s="6">
        <f>IF(OR(C83="",D83=""),"",D83-C83+1)</f>
        <v/>
      </c>
      <c r="F83" s="4" t="n"/>
      <c r="G83" s="4" t="n"/>
      <c r="H83" s="7">
        <f>IF(F83="","",F83*$B$3)</f>
        <v/>
      </c>
      <c r="I83" s="3" t="n"/>
      <c r="J83" s="7">
        <f>IF(H83="","",H83-N(I83))</f>
        <v/>
      </c>
      <c r="K83" s="8">
        <f>IF(E83="","",IF(N(F83)+N(G83)=E83,IF(N(J83)=0,"Balanced","Money owing"),"Tickets missing"))</f>
        <v/>
      </c>
      <c r="L83" s="4" t="n"/>
    </row>
    <row r="84">
      <c r="A84" s="4" t="n"/>
      <c r="B84" s="4" t="n"/>
      <c r="C84" s="4" t="n"/>
      <c r="D84" s="4" t="n"/>
      <c r="E84" s="6">
        <f>IF(OR(C84="",D84=""),"",D84-C84+1)</f>
        <v/>
      </c>
      <c r="F84" s="4" t="n"/>
      <c r="G84" s="4" t="n"/>
      <c r="H84" s="7">
        <f>IF(F84="","",F84*$B$3)</f>
        <v/>
      </c>
      <c r="I84" s="3" t="n"/>
      <c r="J84" s="7">
        <f>IF(H84="","",H84-N(I84))</f>
        <v/>
      </c>
      <c r="K84" s="8">
        <f>IF(E84="","",IF(N(F84)+N(G84)=E84,IF(N(J84)=0,"Balanced","Money owing"),"Tickets missing"))</f>
        <v/>
      </c>
      <c r="L84" s="4" t="n"/>
    </row>
    <row r="85">
      <c r="A85" s="4" t="n"/>
      <c r="B85" s="4" t="n"/>
      <c r="C85" s="4" t="n"/>
      <c r="D85" s="4" t="n"/>
      <c r="E85" s="6">
        <f>IF(OR(C85="",D85=""),"",D85-C85+1)</f>
        <v/>
      </c>
      <c r="F85" s="4" t="n"/>
      <c r="G85" s="4" t="n"/>
      <c r="H85" s="7">
        <f>IF(F85="","",F85*$B$3)</f>
        <v/>
      </c>
      <c r="I85" s="3" t="n"/>
      <c r="J85" s="7">
        <f>IF(H85="","",H85-N(I85))</f>
        <v/>
      </c>
      <c r="K85" s="8">
        <f>IF(E85="","",IF(N(F85)+N(G85)=E85,IF(N(J85)=0,"Balanced","Money owing"),"Tickets missing"))</f>
        <v/>
      </c>
      <c r="L85" s="4" t="n"/>
    </row>
    <row r="86">
      <c r="A86" s="4" t="n"/>
      <c r="B86" s="4" t="n"/>
      <c r="C86" s="4" t="n"/>
      <c r="D86" s="4" t="n"/>
      <c r="E86" s="6">
        <f>IF(OR(C86="",D86=""),"",D86-C86+1)</f>
        <v/>
      </c>
      <c r="F86" s="4" t="n"/>
      <c r="G86" s="4" t="n"/>
      <c r="H86" s="7">
        <f>IF(F86="","",F86*$B$3)</f>
        <v/>
      </c>
      <c r="I86" s="3" t="n"/>
      <c r="J86" s="7">
        <f>IF(H86="","",H86-N(I86))</f>
        <v/>
      </c>
      <c r="K86" s="8">
        <f>IF(E86="","",IF(N(F86)+N(G86)=E86,IF(N(J86)=0,"Balanced","Money owing"),"Tickets missing"))</f>
        <v/>
      </c>
      <c r="L86" s="4" t="n"/>
    </row>
    <row r="87">
      <c r="A87" s="4" t="n"/>
      <c r="B87" s="4" t="n"/>
      <c r="C87" s="4" t="n"/>
      <c r="D87" s="4" t="n"/>
      <c r="E87" s="6">
        <f>IF(OR(C87="",D87=""),"",D87-C87+1)</f>
        <v/>
      </c>
      <c r="F87" s="4" t="n"/>
      <c r="G87" s="4" t="n"/>
      <c r="H87" s="7">
        <f>IF(F87="","",F87*$B$3)</f>
        <v/>
      </c>
      <c r="I87" s="3" t="n"/>
      <c r="J87" s="7">
        <f>IF(H87="","",H87-N(I87))</f>
        <v/>
      </c>
      <c r="K87" s="8">
        <f>IF(E87="","",IF(N(F87)+N(G87)=E87,IF(N(J87)=0,"Balanced","Money owing"),"Tickets missing"))</f>
        <v/>
      </c>
      <c r="L87" s="4" t="n"/>
    </row>
    <row r="88">
      <c r="A88" s="4" t="n"/>
      <c r="B88" s="4" t="n"/>
      <c r="C88" s="4" t="n"/>
      <c r="D88" s="4" t="n"/>
      <c r="E88" s="6">
        <f>IF(OR(C88="",D88=""),"",D88-C88+1)</f>
        <v/>
      </c>
      <c r="F88" s="4" t="n"/>
      <c r="G88" s="4" t="n"/>
      <c r="H88" s="7">
        <f>IF(F88="","",F88*$B$3)</f>
        <v/>
      </c>
      <c r="I88" s="3" t="n"/>
      <c r="J88" s="7">
        <f>IF(H88="","",H88-N(I88))</f>
        <v/>
      </c>
      <c r="K88" s="8">
        <f>IF(E88="","",IF(N(F88)+N(G88)=E88,IF(N(J88)=0,"Balanced","Money owing"),"Tickets missing"))</f>
        <v/>
      </c>
      <c r="L88" s="4" t="n"/>
    </row>
    <row r="89">
      <c r="A89" s="4" t="n"/>
      <c r="B89" s="4" t="n"/>
      <c r="C89" s="4" t="n"/>
      <c r="D89" s="4" t="n"/>
      <c r="E89" s="6">
        <f>IF(OR(C89="",D89=""),"",D89-C89+1)</f>
        <v/>
      </c>
      <c r="F89" s="4" t="n"/>
      <c r="G89" s="4" t="n"/>
      <c r="H89" s="7">
        <f>IF(F89="","",F89*$B$3)</f>
        <v/>
      </c>
      <c r="I89" s="3" t="n"/>
      <c r="J89" s="7">
        <f>IF(H89="","",H89-N(I89))</f>
        <v/>
      </c>
      <c r="K89" s="8">
        <f>IF(E89="","",IF(N(F89)+N(G89)=E89,IF(N(J89)=0,"Balanced","Money owing"),"Tickets missing"))</f>
        <v/>
      </c>
      <c r="L89" s="4" t="n"/>
    </row>
    <row r="90">
      <c r="A90" s="4" t="n"/>
      <c r="B90" s="4" t="n"/>
      <c r="C90" s="4" t="n"/>
      <c r="D90" s="4" t="n"/>
      <c r="E90" s="6">
        <f>IF(OR(C90="",D90=""),"",D90-C90+1)</f>
        <v/>
      </c>
      <c r="F90" s="4" t="n"/>
      <c r="G90" s="4" t="n"/>
      <c r="H90" s="7">
        <f>IF(F90="","",F90*$B$3)</f>
        <v/>
      </c>
      <c r="I90" s="3" t="n"/>
      <c r="J90" s="7">
        <f>IF(H90="","",H90-N(I90))</f>
        <v/>
      </c>
      <c r="K90" s="8">
        <f>IF(E90="","",IF(N(F90)+N(G90)=E90,IF(N(J90)=0,"Balanced","Money owing"),"Tickets missing"))</f>
        <v/>
      </c>
      <c r="L90" s="4" t="n"/>
    </row>
    <row r="91">
      <c r="A91" s="4" t="n"/>
      <c r="B91" s="4" t="n"/>
      <c r="C91" s="4" t="n"/>
      <c r="D91" s="4" t="n"/>
      <c r="E91" s="6">
        <f>IF(OR(C91="",D91=""),"",D91-C91+1)</f>
        <v/>
      </c>
      <c r="F91" s="4" t="n"/>
      <c r="G91" s="4" t="n"/>
      <c r="H91" s="7">
        <f>IF(F91="","",F91*$B$3)</f>
        <v/>
      </c>
      <c r="I91" s="3" t="n"/>
      <c r="J91" s="7">
        <f>IF(H91="","",H91-N(I91))</f>
        <v/>
      </c>
      <c r="K91" s="8">
        <f>IF(E91="","",IF(N(F91)+N(G91)=E91,IF(N(J91)=0,"Balanced","Money owing"),"Tickets missing"))</f>
        <v/>
      </c>
      <c r="L91" s="4" t="n"/>
    </row>
    <row r="92">
      <c r="A92" s="4" t="n"/>
      <c r="B92" s="4" t="n"/>
      <c r="C92" s="4" t="n"/>
      <c r="D92" s="4" t="n"/>
      <c r="E92" s="6">
        <f>IF(OR(C92="",D92=""),"",D92-C92+1)</f>
        <v/>
      </c>
      <c r="F92" s="4" t="n"/>
      <c r="G92" s="4" t="n"/>
      <c r="H92" s="7">
        <f>IF(F92="","",F92*$B$3)</f>
        <v/>
      </c>
      <c r="I92" s="3" t="n"/>
      <c r="J92" s="7">
        <f>IF(H92="","",H92-N(I92))</f>
        <v/>
      </c>
      <c r="K92" s="8">
        <f>IF(E92="","",IF(N(F92)+N(G92)=E92,IF(N(J92)=0,"Balanced","Money owing"),"Tickets missing"))</f>
        <v/>
      </c>
      <c r="L92" s="4" t="n"/>
    </row>
    <row r="93">
      <c r="A93" s="4" t="n"/>
      <c r="B93" s="4" t="n"/>
      <c r="C93" s="4" t="n"/>
      <c r="D93" s="4" t="n"/>
      <c r="E93" s="6">
        <f>IF(OR(C93="",D93=""),"",D93-C93+1)</f>
        <v/>
      </c>
      <c r="F93" s="4" t="n"/>
      <c r="G93" s="4" t="n"/>
      <c r="H93" s="7">
        <f>IF(F93="","",F93*$B$3)</f>
        <v/>
      </c>
      <c r="I93" s="3" t="n"/>
      <c r="J93" s="7">
        <f>IF(H93="","",H93-N(I93))</f>
        <v/>
      </c>
      <c r="K93" s="8">
        <f>IF(E93="","",IF(N(F93)+N(G93)=E93,IF(N(J93)=0,"Balanced","Money owing"),"Tickets missing"))</f>
        <v/>
      </c>
      <c r="L93" s="4" t="n"/>
    </row>
    <row r="94">
      <c r="A94" s="4" t="n"/>
      <c r="B94" s="4" t="n"/>
      <c r="C94" s="4" t="n"/>
      <c r="D94" s="4" t="n"/>
      <c r="E94" s="6">
        <f>IF(OR(C94="",D94=""),"",D94-C94+1)</f>
        <v/>
      </c>
      <c r="F94" s="4" t="n"/>
      <c r="G94" s="4" t="n"/>
      <c r="H94" s="7">
        <f>IF(F94="","",F94*$B$3)</f>
        <v/>
      </c>
      <c r="I94" s="3" t="n"/>
      <c r="J94" s="7">
        <f>IF(H94="","",H94-N(I94))</f>
        <v/>
      </c>
      <c r="K94" s="8">
        <f>IF(E94="","",IF(N(F94)+N(G94)=E94,IF(N(J94)=0,"Balanced","Money owing"),"Tickets missing"))</f>
        <v/>
      </c>
      <c r="L94" s="4" t="n"/>
    </row>
    <row r="95">
      <c r="A95" s="4" t="n"/>
      <c r="B95" s="4" t="n"/>
      <c r="C95" s="4" t="n"/>
      <c r="D95" s="4" t="n"/>
      <c r="E95" s="6">
        <f>IF(OR(C95="",D95=""),"",D95-C95+1)</f>
        <v/>
      </c>
      <c r="F95" s="4" t="n"/>
      <c r="G95" s="4" t="n"/>
      <c r="H95" s="7">
        <f>IF(F95="","",F95*$B$3)</f>
        <v/>
      </c>
      <c r="I95" s="3" t="n"/>
      <c r="J95" s="7">
        <f>IF(H95="","",H95-N(I95))</f>
        <v/>
      </c>
      <c r="K95" s="8">
        <f>IF(E95="","",IF(N(F95)+N(G95)=E95,IF(N(J95)=0,"Balanced","Money owing"),"Tickets missing"))</f>
        <v/>
      </c>
      <c r="L95" s="4" t="n"/>
    </row>
    <row r="96">
      <c r="A96" s="4" t="n"/>
      <c r="B96" s="4" t="n"/>
      <c r="C96" s="4" t="n"/>
      <c r="D96" s="4" t="n"/>
      <c r="E96" s="6">
        <f>IF(OR(C96="",D96=""),"",D96-C96+1)</f>
        <v/>
      </c>
      <c r="F96" s="4" t="n"/>
      <c r="G96" s="4" t="n"/>
      <c r="H96" s="7">
        <f>IF(F96="","",F96*$B$3)</f>
        <v/>
      </c>
      <c r="I96" s="3" t="n"/>
      <c r="J96" s="7">
        <f>IF(H96="","",H96-N(I96))</f>
        <v/>
      </c>
      <c r="K96" s="8">
        <f>IF(E96="","",IF(N(F96)+N(G96)=E96,IF(N(J96)=0,"Balanced","Money owing"),"Tickets missing"))</f>
        <v/>
      </c>
      <c r="L96" s="4" t="n"/>
    </row>
    <row r="97">
      <c r="A97" s="4" t="n"/>
      <c r="B97" s="4" t="n"/>
      <c r="C97" s="4" t="n"/>
      <c r="D97" s="4" t="n"/>
      <c r="E97" s="6">
        <f>IF(OR(C97="",D97=""),"",D97-C97+1)</f>
        <v/>
      </c>
      <c r="F97" s="4" t="n"/>
      <c r="G97" s="4" t="n"/>
      <c r="H97" s="7">
        <f>IF(F97="","",F97*$B$3)</f>
        <v/>
      </c>
      <c r="I97" s="3" t="n"/>
      <c r="J97" s="7">
        <f>IF(H97="","",H97-N(I97))</f>
        <v/>
      </c>
      <c r="K97" s="8">
        <f>IF(E97="","",IF(N(F97)+N(G97)=E97,IF(N(J97)=0,"Balanced","Money owing"),"Tickets missing"))</f>
        <v/>
      </c>
      <c r="L97" s="4" t="n"/>
    </row>
    <row r="98">
      <c r="A98" s="4" t="n"/>
      <c r="B98" s="4" t="n"/>
      <c r="C98" s="4" t="n"/>
      <c r="D98" s="4" t="n"/>
      <c r="E98" s="6">
        <f>IF(OR(C98="",D98=""),"",D98-C98+1)</f>
        <v/>
      </c>
      <c r="F98" s="4" t="n"/>
      <c r="G98" s="4" t="n"/>
      <c r="H98" s="7">
        <f>IF(F98="","",F98*$B$3)</f>
        <v/>
      </c>
      <c r="I98" s="3" t="n"/>
      <c r="J98" s="7">
        <f>IF(H98="","",H98-N(I98))</f>
        <v/>
      </c>
      <c r="K98" s="8">
        <f>IF(E98="","",IF(N(F98)+N(G98)=E98,IF(N(J98)=0,"Balanced","Money owing"),"Tickets missing"))</f>
        <v/>
      </c>
      <c r="L98" s="4" t="n"/>
    </row>
    <row r="99">
      <c r="A99" s="4" t="n"/>
      <c r="B99" s="4" t="n"/>
      <c r="C99" s="4" t="n"/>
      <c r="D99" s="4" t="n"/>
      <c r="E99" s="6">
        <f>IF(OR(C99="",D99=""),"",D99-C99+1)</f>
        <v/>
      </c>
      <c r="F99" s="4" t="n"/>
      <c r="G99" s="4" t="n"/>
      <c r="H99" s="7">
        <f>IF(F99="","",F99*$B$3)</f>
        <v/>
      </c>
      <c r="I99" s="3" t="n"/>
      <c r="J99" s="7">
        <f>IF(H99="","",H99-N(I99))</f>
        <v/>
      </c>
      <c r="K99" s="8">
        <f>IF(E99="","",IF(N(F99)+N(G99)=E99,IF(N(J99)=0,"Balanced","Money owing"),"Tickets missing"))</f>
        <v/>
      </c>
      <c r="L99" s="4" t="n"/>
    </row>
    <row r="100">
      <c r="A100" s="4" t="n"/>
      <c r="B100" s="4" t="n"/>
      <c r="C100" s="4" t="n"/>
      <c r="D100" s="4" t="n"/>
      <c r="E100" s="6">
        <f>IF(OR(C100="",D100=""),"",D100-C100+1)</f>
        <v/>
      </c>
      <c r="F100" s="4" t="n"/>
      <c r="G100" s="4" t="n"/>
      <c r="H100" s="7">
        <f>IF(F100="","",F100*$B$3)</f>
        <v/>
      </c>
      <c r="I100" s="3" t="n"/>
      <c r="J100" s="7">
        <f>IF(H100="","",H100-N(I100))</f>
        <v/>
      </c>
      <c r="K100" s="8">
        <f>IF(E100="","",IF(N(F100)+N(G100)=E100,IF(N(J100)=0,"Balanced","Money owing"),"Tickets missing"))</f>
        <v/>
      </c>
      <c r="L100" s="4" t="n"/>
    </row>
    <row r="101">
      <c r="A101" s="4" t="n"/>
      <c r="B101" s="4" t="n"/>
      <c r="C101" s="4" t="n"/>
      <c r="D101" s="4" t="n"/>
      <c r="E101" s="6">
        <f>IF(OR(C101="",D101=""),"",D101-C101+1)</f>
        <v/>
      </c>
      <c r="F101" s="4" t="n"/>
      <c r="G101" s="4" t="n"/>
      <c r="H101" s="7">
        <f>IF(F101="","",F101*$B$3)</f>
        <v/>
      </c>
      <c r="I101" s="3" t="n"/>
      <c r="J101" s="7">
        <f>IF(H101="","",H101-N(I101))</f>
        <v/>
      </c>
      <c r="K101" s="8">
        <f>IF(E101="","",IF(N(F101)+N(G101)=E101,IF(N(J101)=0,"Balanced","Money owing"),"Tickets missing"))</f>
        <v/>
      </c>
      <c r="L101" s="4" t="n"/>
    </row>
    <row r="102">
      <c r="A102" s="4" t="n"/>
      <c r="B102" s="4" t="n"/>
      <c r="C102" s="4" t="n"/>
      <c r="D102" s="4" t="n"/>
      <c r="E102" s="6">
        <f>IF(OR(C102="",D102=""),"",D102-C102+1)</f>
        <v/>
      </c>
      <c r="F102" s="4" t="n"/>
      <c r="G102" s="4" t="n"/>
      <c r="H102" s="7">
        <f>IF(F102="","",F102*$B$3)</f>
        <v/>
      </c>
      <c r="I102" s="3" t="n"/>
      <c r="J102" s="7">
        <f>IF(H102="","",H102-N(I102))</f>
        <v/>
      </c>
      <c r="K102" s="8">
        <f>IF(E102="","",IF(N(F102)+N(G102)=E102,IF(N(J102)=0,"Balanced","Money owing"),"Tickets missing"))</f>
        <v/>
      </c>
      <c r="L102" s="4" t="n"/>
    </row>
    <row r="103">
      <c r="A103" s="4" t="n"/>
      <c r="B103" s="4" t="n"/>
      <c r="C103" s="4" t="n"/>
      <c r="D103" s="4" t="n"/>
      <c r="E103" s="6">
        <f>IF(OR(C103="",D103=""),"",D103-C103+1)</f>
        <v/>
      </c>
      <c r="F103" s="4" t="n"/>
      <c r="G103" s="4" t="n"/>
      <c r="H103" s="7">
        <f>IF(F103="","",F103*$B$3)</f>
        <v/>
      </c>
      <c r="I103" s="3" t="n"/>
      <c r="J103" s="7">
        <f>IF(H103="","",H103-N(I103))</f>
        <v/>
      </c>
      <c r="K103" s="8">
        <f>IF(E103="","",IF(N(F103)+N(G103)=E103,IF(N(J103)=0,"Balanced","Money owing"),"Tickets missing"))</f>
        <v/>
      </c>
      <c r="L103" s="4" t="n"/>
    </row>
    <row r="104">
      <c r="A104" s="4" t="n"/>
      <c r="B104" s="4" t="n"/>
      <c r="C104" s="4" t="n"/>
      <c r="D104" s="4" t="n"/>
      <c r="E104" s="6">
        <f>IF(OR(C104="",D104=""),"",D104-C104+1)</f>
        <v/>
      </c>
      <c r="F104" s="4" t="n"/>
      <c r="G104" s="4" t="n"/>
      <c r="H104" s="7">
        <f>IF(F104="","",F104*$B$3)</f>
        <v/>
      </c>
      <c r="I104" s="3" t="n"/>
      <c r="J104" s="7">
        <f>IF(H104="","",H104-N(I104))</f>
        <v/>
      </c>
      <c r="K104" s="8">
        <f>IF(E104="","",IF(N(F104)+N(G104)=E104,IF(N(J104)=0,"Balanced","Money owing"),"Tickets missing"))</f>
        <v/>
      </c>
      <c r="L104" s="4" t="n"/>
    </row>
    <row r="105">
      <c r="A105" s="4" t="n"/>
      <c r="B105" s="4" t="n"/>
      <c r="C105" s="4" t="n"/>
      <c r="D105" s="4" t="n"/>
      <c r="E105" s="6">
        <f>IF(OR(C105="",D105=""),"",D105-C105+1)</f>
        <v/>
      </c>
      <c r="F105" s="4" t="n"/>
      <c r="G105" s="4" t="n"/>
      <c r="H105" s="7">
        <f>IF(F105="","",F105*$B$3)</f>
        <v/>
      </c>
      <c r="I105" s="3" t="n"/>
      <c r="J105" s="7">
        <f>IF(H105="","",H105-N(I105))</f>
        <v/>
      </c>
      <c r="K105" s="8">
        <f>IF(E105="","",IF(N(F105)+N(G105)=E105,IF(N(J105)=0,"Balanced","Money owing"),"Tickets missing"))</f>
        <v/>
      </c>
      <c r="L105" s="4" t="n"/>
    </row>
  </sheetData>
  <printOptions gridLines="0"/>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B18"/>
  <sheetViews>
    <sheetView workbookViewId="0">
      <selection activeCell="A1" sqref="A1"/>
    </sheetView>
  </sheetViews>
  <sheetFormatPr baseColWidth="8" defaultRowHeight="15"/>
  <cols>
    <col width="36" customWidth="1" min="1" max="1"/>
    <col width="16" customWidth="1" min="2" max="2"/>
  </cols>
  <sheetData>
    <row r="1">
      <c r="A1" s="1" t="inlineStr">
        <is>
          <t>Raffle summary</t>
        </is>
      </c>
    </row>
    <row r="2">
      <c r="A2" s="2" t="inlineStr">
        <is>
          <t>Check this before the draw: every book back, every dollar in.</t>
        </is>
      </c>
    </row>
    <row r="4">
      <c r="A4" t="inlineStr">
        <is>
          <t>Books out</t>
        </is>
      </c>
      <c r="B4" s="6">
        <f>COUNTA(Sellers!A6:A105)</f>
        <v/>
      </c>
    </row>
    <row r="5">
      <c r="A5" t="inlineStr">
        <is>
          <t>Tickets issued</t>
        </is>
      </c>
      <c r="B5" s="6">
        <f>SUM(Sellers!E6:E105)</f>
        <v/>
      </c>
    </row>
    <row r="6">
      <c r="A6" t="inlineStr">
        <is>
          <t>Tickets sold</t>
        </is>
      </c>
      <c r="B6" s="6">
        <f>SUM(Sellers!F6:F105)</f>
        <v/>
      </c>
    </row>
    <row r="7">
      <c r="A7" t="inlineStr">
        <is>
          <t>Unsold returned</t>
        </is>
      </c>
      <c r="B7" s="6">
        <f>SUM(Sellers!G6:G105)</f>
        <v/>
      </c>
    </row>
    <row r="8">
      <c r="A8" t="inlineStr">
        <is>
          <t>Tickets not yet accounted for</t>
        </is>
      </c>
      <c r="B8" s="9">
        <f>B5-B6-B7</f>
        <v/>
      </c>
    </row>
    <row r="9">
      <c r="A9" t="inlineStr">
        <is>
          <t>Money due</t>
        </is>
      </c>
      <c r="B9" s="7">
        <f>SUM(Sellers!H6:H105)</f>
        <v/>
      </c>
    </row>
    <row r="10">
      <c r="A10" t="inlineStr">
        <is>
          <t>Money in</t>
        </is>
      </c>
      <c r="B10" s="7">
        <f>SUM(Sellers!I6:I105)</f>
        <v/>
      </c>
    </row>
    <row r="11">
      <c r="A11" t="inlineStr">
        <is>
          <t>Still owing</t>
        </is>
      </c>
      <c r="B11" s="10">
        <f>B9-B10</f>
        <v/>
      </c>
    </row>
    <row r="12">
      <c r="A12" t="inlineStr">
        <is>
          <t>Books balanced</t>
        </is>
      </c>
      <c r="B12" s="6">
        <f>COUNTIF(Sellers!K6:K105,"Balanced")</f>
        <v/>
      </c>
    </row>
    <row r="15">
      <c r="A15" s="2" t="inlineStr">
        <is>
          <t>Only sold tickets go in the draw. Sell in person only: never by Facebook comments or bank transfer.</t>
        </is>
      </c>
    </row>
    <row r="16">
      <c r="A16" s="2" t="inlineStr">
        <is>
          <t>Free printed raffle tickets, seller tracking and a public draw: /raffles on the For Goods Sake site.</t>
        </is>
      </c>
    </row>
    <row r="17">
      <c r="A17" s="2" t="inlineStr">
        <is>
          <t>Privacy: Sellers’ phone numbers are only for organising this raffle, and buyers’ details on ticket butts are only for contacting winners. Keep this file to the organisers and delete the phone numbers once every book is reconciled.</t>
        </is>
      </c>
    </row>
    <row r="18">
      <c r="A18" s="2" t="inlineStr">
        <is>
          <t>From the free fundraising guide by For Goods Sake. General information, not financial or legal advice.</t>
        </is>
      </c>
    </row>
  </sheetData>
  <printOptions gridLines="0"/>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For Goods Sake</dc:creator>
  <dcterms:created xmlns:dcterms="http://purl.org/dc/terms/" xmlns:xsi="http://www.w3.org/2001/XMLSchema-instance" xsi:type="dcterms:W3CDTF">2026-10-08T00:27:31Z</dcterms:created>
  <dcterms:modified xmlns:dcterms="http://purl.org/dc/terms/" xmlns:xsi="http://www.w3.org/2001/XMLSchema-instance" xsi:type="dcterms:W3CDTF">2026-10-08T00:27:31Z</dcterms:modified>
</cp:coreProperties>
</file>